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1"/>
  </bookViews>
  <sheets>
    <sheet name="Bilan" sheetId="1" r:id="rId1"/>
    <sheet name="Résultat et affectation" sheetId="2" r:id="rId2"/>
  </sheets>
  <definedNames>
    <definedName name="_xlnm.Print_Area" localSheetId="0">'Bilan'!$A$1:$H$49</definedName>
    <definedName name="_xlnm.Print_Area" localSheetId="1">'Résultat et affectation'!$A$1:$E$79</definedName>
  </definedNames>
  <calcPr fullCalcOnLoad="1"/>
</workbook>
</file>

<file path=xl/sharedStrings.xml><?xml version="1.0" encoding="utf-8"?>
<sst xmlns="http://schemas.openxmlformats.org/spreadsheetml/2006/main" count="187" uniqueCount="167">
  <si>
    <t>ACTIF</t>
  </si>
  <si>
    <t>PASSIF</t>
  </si>
  <si>
    <t>€</t>
  </si>
  <si>
    <t>Amort/Prov</t>
  </si>
  <si>
    <t>Capital souscrit non appelé.............</t>
  </si>
  <si>
    <t>Capital.................................</t>
  </si>
  <si>
    <t>Immobilisations incorporelles :</t>
  </si>
  <si>
    <t>Primes d'émission, de fusion, d'apport..</t>
  </si>
  <si>
    <t xml:space="preserve">  Frais d'établissement.................</t>
  </si>
  <si>
    <t>Ecarts de réévaluation..................</t>
  </si>
  <si>
    <t xml:space="preserve">  Frais de recherche et de développement</t>
  </si>
  <si>
    <t>Ecart d'équivalence.....................</t>
  </si>
  <si>
    <t xml:space="preserve">  Concessions, brevets, licenses,</t>
  </si>
  <si>
    <t>Réserves :</t>
  </si>
  <si>
    <t xml:space="preserve">   marques, procédés et valeurs simil...</t>
  </si>
  <si>
    <t xml:space="preserve">  Réserve légale........................</t>
  </si>
  <si>
    <t>Immobilisations corporelles :</t>
  </si>
  <si>
    <t xml:space="preserve">  Réserves statutaires ou contractuelles</t>
  </si>
  <si>
    <t xml:space="preserve">  Terrains..............................</t>
  </si>
  <si>
    <t xml:space="preserve">  Réserves réglementées.................</t>
  </si>
  <si>
    <t xml:space="preserve">  Constructions.........................</t>
  </si>
  <si>
    <t xml:space="preserve">  Autres................................</t>
  </si>
  <si>
    <t xml:space="preserve">  Installations techniques, matériel et</t>
  </si>
  <si>
    <t>Report à nouveau........................</t>
  </si>
  <si>
    <t xml:space="preserve">   outillage industriels................</t>
  </si>
  <si>
    <t>Résultat de l'exercice..................</t>
  </si>
  <si>
    <t>Subventions d'investissement............</t>
  </si>
  <si>
    <t xml:space="preserve">  Immobilisations corporelles en cours..</t>
  </si>
  <si>
    <t>Provisions réglementées.................</t>
  </si>
  <si>
    <t xml:space="preserve">  Avances et acomptes...................</t>
  </si>
  <si>
    <t xml:space="preserve">              Total I...................</t>
  </si>
  <si>
    <t>Immobilisations financières :</t>
  </si>
  <si>
    <t>Produit des émissions de titres</t>
  </si>
  <si>
    <t xml:space="preserve">  Autres titres immobilisés.............</t>
  </si>
  <si>
    <t xml:space="preserve">  participatifs.........................</t>
  </si>
  <si>
    <t xml:space="preserve">  Préts.................................</t>
  </si>
  <si>
    <t>Avances conditionnées...................</t>
  </si>
  <si>
    <t xml:space="preserve">              Total I bis...............</t>
  </si>
  <si>
    <t>Provisions pour risques.................</t>
  </si>
  <si>
    <t>Stocks et en-cours :</t>
  </si>
  <si>
    <t>Provisions pour charges.................</t>
  </si>
  <si>
    <t xml:space="preserve">  Matières premières et autres approv...</t>
  </si>
  <si>
    <t xml:space="preserve">              Total II..................</t>
  </si>
  <si>
    <t xml:space="preserve">  En-cours de production (B&amp;S)..........</t>
  </si>
  <si>
    <t>Emprunts obligataires convertibles......</t>
  </si>
  <si>
    <t xml:space="preserve">  Produits intermédiaires et finis......</t>
  </si>
  <si>
    <t>Autres emprunts obligataires............</t>
  </si>
  <si>
    <t xml:space="preserve">  Marchandises..........................</t>
  </si>
  <si>
    <t>Emprunts et dettes auprés des</t>
  </si>
  <si>
    <t>Avances et acomptes versés / commandes..</t>
  </si>
  <si>
    <t xml:space="preserve">  établissements de crédit..............</t>
  </si>
  <si>
    <t>Créances :</t>
  </si>
  <si>
    <t>Emprunts et dettes financières divers...</t>
  </si>
  <si>
    <t xml:space="preserve">  Créances clients et cptes rattachés...</t>
  </si>
  <si>
    <t>Avances et acomptes recus sur commandes</t>
  </si>
  <si>
    <t xml:space="preserve">  en cours..............................</t>
  </si>
  <si>
    <t>Valeurs mobilières de placement</t>
  </si>
  <si>
    <t>Disponibilités..........................</t>
  </si>
  <si>
    <t>Dettes fournisseurs et comptes rattachés</t>
  </si>
  <si>
    <t>Charges constatées d'avance.............</t>
  </si>
  <si>
    <t>Dettes fiscales et sociales.............</t>
  </si>
  <si>
    <t>Dettes sur immobilisations et comptes</t>
  </si>
  <si>
    <t>Charges à  répartir sur plusieurs</t>
  </si>
  <si>
    <t xml:space="preserve">  rattachés.............................</t>
  </si>
  <si>
    <t xml:space="preserve">  exercices (III).......................</t>
  </si>
  <si>
    <t>Autres dettes...........................</t>
  </si>
  <si>
    <t>Primes de remboursement des obliga-</t>
  </si>
  <si>
    <t>Produits constatés d'avance.............</t>
  </si>
  <si>
    <t xml:space="preserve">  tions (IV)............................</t>
  </si>
  <si>
    <t xml:space="preserve">              Total III.................</t>
  </si>
  <si>
    <t>Ecarts de conversion Actif (V)..........</t>
  </si>
  <si>
    <t>Ecart de conversion Passif (IV).........</t>
  </si>
  <si>
    <t>TOTAL GENERAL (I+II+III+IV+V)...........</t>
  </si>
  <si>
    <t>TOTAL GENERAL (I+Ibis+II+III+IV)........</t>
  </si>
  <si>
    <t/>
  </si>
  <si>
    <t>PRODUITS D'EXPLOITATION</t>
  </si>
  <si>
    <t xml:space="preserve"> Ventes de marchandises.................</t>
  </si>
  <si>
    <t xml:space="preserve"> Production vendue......................</t>
  </si>
  <si>
    <t xml:space="preserve">    Montant net du Chiffre d'Affaire....</t>
  </si>
  <si>
    <t xml:space="preserve"> Production stockée.....................</t>
  </si>
  <si>
    <t xml:space="preserve"> Production immobilisée.................</t>
  </si>
  <si>
    <t xml:space="preserve"> Subventions d'exploitation.............</t>
  </si>
  <si>
    <t xml:space="preserve"> Reprises sur provisions (et amortis-</t>
  </si>
  <si>
    <t xml:space="preserve">   sements), transfert de charges.......</t>
  </si>
  <si>
    <t xml:space="preserve"> Autres produits........................</t>
  </si>
  <si>
    <t xml:space="preserve">                 Total I................</t>
  </si>
  <si>
    <t>CHARGES D'EXPLOITATION</t>
  </si>
  <si>
    <t xml:space="preserve"> Achats de marchandises.................</t>
  </si>
  <si>
    <t xml:space="preserve">   Variation de stock...................</t>
  </si>
  <si>
    <t xml:space="preserve">   approvisionnements...................</t>
  </si>
  <si>
    <t xml:space="preserve"> Autres achats et charges externes......</t>
  </si>
  <si>
    <t xml:space="preserve"> Impots, taxes et versements assimilés..</t>
  </si>
  <si>
    <t xml:space="preserve"> Salaires et traitements................</t>
  </si>
  <si>
    <t xml:space="preserve"> Charges sociales.......................</t>
  </si>
  <si>
    <t xml:space="preserve"> Dotations aux amortissements et aux</t>
  </si>
  <si>
    <t xml:space="preserve">   provisions :</t>
  </si>
  <si>
    <t xml:space="preserve">   Sur immobilisations :</t>
  </si>
  <si>
    <t xml:space="preserve">     Dotations aux amortissements.......</t>
  </si>
  <si>
    <t xml:space="preserve">     Dotations aux provisions...........</t>
  </si>
  <si>
    <t xml:space="preserve">   Sur actif circulant :</t>
  </si>
  <si>
    <t xml:space="preserve">   Pour risques et charges :</t>
  </si>
  <si>
    <t xml:space="preserve"> Autres charges.........................</t>
  </si>
  <si>
    <t xml:space="preserve">                      Total II..........</t>
  </si>
  <si>
    <t>1. RESULTAT D'EXPLOITATION (I-II).......</t>
  </si>
  <si>
    <t>PRODUITS FINANCIERS :</t>
  </si>
  <si>
    <t xml:space="preserve"> De participation.......................</t>
  </si>
  <si>
    <t xml:space="preserve"> D'autres valeurs mobiliŠres et créances</t>
  </si>
  <si>
    <t xml:space="preserve">   de l'actif immobilisé................</t>
  </si>
  <si>
    <t xml:space="preserve"> Autres intéréts et produits assimilés..</t>
  </si>
  <si>
    <t xml:space="preserve"> Reprises sur provisions et transferts</t>
  </si>
  <si>
    <t xml:space="preserve">   de charges...........................</t>
  </si>
  <si>
    <t xml:space="preserve"> Différences positives de change........</t>
  </si>
  <si>
    <t xml:space="preserve"> Produits nets de cession de valeurs</t>
  </si>
  <si>
    <t xml:space="preserve">                Total V.................</t>
  </si>
  <si>
    <t>CHARGES FINANCIERES :</t>
  </si>
  <si>
    <t xml:space="preserve">    provisions..........................</t>
  </si>
  <si>
    <t xml:space="preserve"> Intéréts et charges assimilées.........</t>
  </si>
  <si>
    <t xml:space="preserve"> Différences négatives de changes.......</t>
  </si>
  <si>
    <t xml:space="preserve"> Charges nettes sur cessions de valeurs</t>
  </si>
  <si>
    <t xml:space="preserve">              Total VI..................</t>
  </si>
  <si>
    <t>2. RESULTAT FINANCIER (V-IV)............</t>
  </si>
  <si>
    <t>3. RESULTAT COURANT avant impots</t>
  </si>
  <si>
    <t xml:space="preserve">            (I-II+III-IV+V-VI)..........</t>
  </si>
  <si>
    <t>PRODUITS EXCEPTIONNELS :</t>
  </si>
  <si>
    <t xml:space="preserve">                Total VII...............</t>
  </si>
  <si>
    <t>CHARGES EXCEPTIONNELLES</t>
  </si>
  <si>
    <t xml:space="preserve"> Sur opérations de gestion..............</t>
  </si>
  <si>
    <t xml:space="preserve"> Sur opérations de capital..............</t>
  </si>
  <si>
    <t xml:space="preserve"> Dotations aux amortissemtents et aux</t>
  </si>
  <si>
    <t xml:space="preserve">                Total VIII..............</t>
  </si>
  <si>
    <t>4. RESULTAT EXCEPTIONNEL (VII-VIII).....</t>
  </si>
  <si>
    <t>PARTICIPATION DES SALARIES AUX RESULTATS</t>
  </si>
  <si>
    <t xml:space="preserve"> DE L'ENTREPRISE (IX)...................</t>
  </si>
  <si>
    <t>IMPOTS SUR LES BENEFICES (X)............</t>
  </si>
  <si>
    <t xml:space="preserve">                TOTAL DES PRODUITS......</t>
  </si>
  <si>
    <t xml:space="preserve">                TOTAL DES CHARGES.......</t>
  </si>
  <si>
    <t xml:space="preserve">                BENEFICE OU PERTE.......</t>
  </si>
  <si>
    <t>résultat</t>
  </si>
  <si>
    <t>SUPRA</t>
  </si>
  <si>
    <t>Siège social : 28, rue du Général Leclerc, 67210 OBERNAI</t>
  </si>
  <si>
    <t>R.C.S. : Saverne B 675 880 710</t>
  </si>
  <si>
    <t>SIRET : 675 880 710 000 32</t>
  </si>
  <si>
    <t xml:space="preserve">   Autres participations…………….</t>
  </si>
  <si>
    <t xml:space="preserve"> Sur opérations en capital..............</t>
  </si>
  <si>
    <t xml:space="preserve">    mobilières de placement.............</t>
  </si>
  <si>
    <t xml:space="preserve">   mobilières de placement...........…</t>
  </si>
  <si>
    <t xml:space="preserve"> Achat de matiŠres premières et autres</t>
  </si>
  <si>
    <t>Avances et acomptes/ immos incorporelles</t>
  </si>
  <si>
    <t xml:space="preserve">III Projet d'affectation du </t>
  </si>
  <si>
    <t>Net- 12-06</t>
  </si>
  <si>
    <t>Net 12-06</t>
  </si>
  <si>
    <t>I                      Bilan au 31 décembre 2007</t>
  </si>
  <si>
    <t>Brut 12-07</t>
  </si>
  <si>
    <t>Net- 12-07</t>
  </si>
  <si>
    <t>Net 12-07</t>
  </si>
  <si>
    <t>Société Anonyme au capital de 1 659 221,56 euros</t>
  </si>
  <si>
    <t>II           Compte de résultat au 31 décembre 2007</t>
  </si>
  <si>
    <t xml:space="preserve">l'exercice d'un montant de 1 338 062,77 euros </t>
  </si>
  <si>
    <t xml:space="preserve">à la doter à hauteur de 10% du capital, le solde au </t>
  </si>
  <si>
    <t>compte "Report à nouveau".</t>
  </si>
  <si>
    <t>rappelons qu'aucun dividende n'a été versé au cours</t>
  </si>
  <si>
    <t xml:space="preserve">Le Directoire vous propose d'affecter le bénéfice de </t>
  </si>
  <si>
    <t xml:space="preserve">à la réserve légale à hauteur de 914,69 euros, de façon </t>
  </si>
  <si>
    <t xml:space="preserve">Conformément à la loi, nous vous </t>
  </si>
  <si>
    <t xml:space="preserve">des exercices 2004 et 2006. Un dividende net de </t>
  </si>
  <si>
    <t>desservi, dont 1 076 378 euros est éligible à la réfaction de 40%.</t>
  </si>
  <si>
    <t xml:space="preserve">1 076 378 euros pour l'exercice 2005  a été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</si>
</sst>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&quot;-&quot;_);_(@_)"/>
    <numFmt numFmtId="165" formatCode="d\-mmm\-yyyy"/>
    <numFmt numFmtId="166" formatCode="d\-mmm\-yy"/>
    <numFmt numFmtId="167" formatCode="_ #,##0;_(* \(#,##0\);_(* &quot;-&quot;_);_(@_)"/>
  </numFmts>
  <fonts count="24">
    <font>
      <sz val="10"/>
      <name val="Arial"/>
      <family val="0"/>
    </font>
    <font>
      <b/>
      <sz val="9"/>
      <name val="Times New Roman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20" borderId="4" applyNumberFormat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8" fillId="23" borderId="9" applyNumberFormat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165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 indent="1"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38.421875" style="0" bestFit="1" customWidth="1"/>
    <col min="2" max="2" width="12.28125" style="0" bestFit="1" customWidth="1"/>
    <col min="6" max="6" width="38.57421875" style="0" bestFit="1" customWidth="1"/>
  </cols>
  <sheetData>
    <row r="1" spans="1:8" ht="15.75">
      <c r="A1" s="14" t="s">
        <v>138</v>
      </c>
      <c r="B1" s="14"/>
      <c r="C1" s="14"/>
      <c r="D1" s="14"/>
      <c r="E1" s="14"/>
      <c r="F1" s="14"/>
      <c r="G1" s="14"/>
      <c r="H1" s="14"/>
    </row>
    <row r="2" spans="1:8" ht="12.75">
      <c r="A2" s="15" t="s">
        <v>155</v>
      </c>
      <c r="B2" s="15"/>
      <c r="C2" s="15"/>
      <c r="D2" s="15"/>
      <c r="E2" s="15"/>
      <c r="F2" s="15"/>
      <c r="G2" s="15"/>
      <c r="H2" s="15"/>
    </row>
    <row r="3" spans="1:8" ht="12.75">
      <c r="A3" s="15" t="s">
        <v>139</v>
      </c>
      <c r="B3" s="15"/>
      <c r="C3" s="15"/>
      <c r="D3" s="15"/>
      <c r="E3" s="15"/>
      <c r="F3" s="15"/>
      <c r="G3" s="15"/>
      <c r="H3" s="15"/>
    </row>
    <row r="4" spans="1:8" ht="12.75">
      <c r="A4" s="15" t="s">
        <v>140</v>
      </c>
      <c r="B4" s="15"/>
      <c r="C4" s="15"/>
      <c r="D4" s="15"/>
      <c r="E4" s="15"/>
      <c r="F4" s="15"/>
      <c r="G4" s="15"/>
      <c r="H4" s="15"/>
    </row>
    <row r="5" spans="1:8" ht="12.75">
      <c r="A5" s="15" t="s">
        <v>141</v>
      </c>
      <c r="B5" s="15"/>
      <c r="C5" s="15"/>
      <c r="D5" s="15"/>
      <c r="E5" s="15"/>
      <c r="F5" s="15"/>
      <c r="G5" s="15"/>
      <c r="H5" s="15"/>
    </row>
    <row r="7" spans="1:8" ht="12.75">
      <c r="A7" s="13" t="s">
        <v>151</v>
      </c>
      <c r="B7" s="13"/>
      <c r="C7" s="13"/>
      <c r="D7" s="13"/>
      <c r="E7" s="13"/>
      <c r="F7" s="13"/>
      <c r="G7" s="13"/>
      <c r="H7" s="13"/>
    </row>
    <row r="8" spans="1:8" ht="12.75">
      <c r="A8" s="1" t="s">
        <v>0</v>
      </c>
      <c r="B8" s="1" t="s">
        <v>2</v>
      </c>
      <c r="C8" s="1" t="s">
        <v>2</v>
      </c>
      <c r="D8" s="1" t="s">
        <v>2</v>
      </c>
      <c r="E8" s="1" t="s">
        <v>2</v>
      </c>
      <c r="F8" s="9" t="s">
        <v>1</v>
      </c>
      <c r="G8" s="1" t="s">
        <v>2</v>
      </c>
      <c r="H8" s="1" t="s">
        <v>2</v>
      </c>
    </row>
    <row r="9" spans="1:8" ht="12.75">
      <c r="A9" s="2"/>
      <c r="B9" s="2" t="s">
        <v>152</v>
      </c>
      <c r="C9" s="2" t="s">
        <v>3</v>
      </c>
      <c r="D9" s="2" t="s">
        <v>153</v>
      </c>
      <c r="E9" s="2" t="s">
        <v>149</v>
      </c>
      <c r="F9" s="2"/>
      <c r="G9" s="2" t="s">
        <v>154</v>
      </c>
      <c r="H9" s="2" t="s">
        <v>150</v>
      </c>
    </row>
    <row r="10" spans="1:8" ht="12.75">
      <c r="A10" s="3" t="s">
        <v>4</v>
      </c>
      <c r="B10" s="3"/>
      <c r="C10" s="3"/>
      <c r="D10" s="3"/>
      <c r="E10" s="2"/>
      <c r="F10" s="2" t="s">
        <v>5</v>
      </c>
      <c r="G10" s="3">
        <v>1659221.56</v>
      </c>
      <c r="H10" s="3">
        <v>1650074.62</v>
      </c>
    </row>
    <row r="11" spans="1:8" ht="12.75">
      <c r="A11" s="3" t="s">
        <v>6</v>
      </c>
      <c r="B11" s="3"/>
      <c r="C11" s="3"/>
      <c r="D11" s="3"/>
      <c r="E11" s="2"/>
      <c r="F11" s="2" t="s">
        <v>7</v>
      </c>
      <c r="G11" s="3">
        <v>2437637.64</v>
      </c>
      <c r="H11" s="3">
        <v>2415053.86</v>
      </c>
    </row>
    <row r="12" spans="1:8" ht="12.75">
      <c r="A12" s="3" t="s">
        <v>8</v>
      </c>
      <c r="B12" s="3"/>
      <c r="C12" s="3"/>
      <c r="D12" s="3"/>
      <c r="E12" s="2"/>
      <c r="F12" s="2" t="s">
        <v>9</v>
      </c>
      <c r="G12" s="3"/>
      <c r="H12" s="3"/>
    </row>
    <row r="13" spans="1:8" ht="12.75">
      <c r="A13" s="3" t="s">
        <v>10</v>
      </c>
      <c r="B13" s="3"/>
      <c r="C13" s="3"/>
      <c r="D13" s="3"/>
      <c r="E13" s="2"/>
      <c r="F13" s="2" t="s">
        <v>11</v>
      </c>
      <c r="G13" s="3"/>
      <c r="H13" s="3"/>
    </row>
    <row r="14" spans="1:8" ht="12.75">
      <c r="A14" s="3" t="s">
        <v>12</v>
      </c>
      <c r="B14" s="3"/>
      <c r="C14" s="3"/>
      <c r="D14" s="3"/>
      <c r="E14" s="2"/>
      <c r="F14" s="2" t="s">
        <v>13</v>
      </c>
      <c r="G14" s="3"/>
      <c r="H14" s="3"/>
    </row>
    <row r="15" spans="1:8" ht="12.75">
      <c r="A15" s="3" t="s">
        <v>14</v>
      </c>
      <c r="B15" s="3">
        <v>1017709.12</v>
      </c>
      <c r="C15" s="3">
        <v>954487</v>
      </c>
      <c r="D15" s="3">
        <v>63222.12</v>
      </c>
      <c r="E15" s="3">
        <v>120434.9</v>
      </c>
      <c r="F15" s="2" t="s">
        <v>15</v>
      </c>
      <c r="G15" s="3">
        <v>165007.46</v>
      </c>
      <c r="H15" s="3">
        <v>152917.18</v>
      </c>
    </row>
    <row r="16" spans="1:8" ht="12.75">
      <c r="A16" s="3" t="s">
        <v>147</v>
      </c>
      <c r="B16" s="3"/>
      <c r="C16" s="3"/>
      <c r="D16" s="3"/>
      <c r="E16" s="3"/>
      <c r="F16" s="2"/>
      <c r="G16" s="3"/>
      <c r="H16" s="3"/>
    </row>
    <row r="17" spans="1:8" ht="12.75">
      <c r="A17" s="3" t="s">
        <v>16</v>
      </c>
      <c r="B17" s="3"/>
      <c r="C17" s="3"/>
      <c r="D17" s="3"/>
      <c r="E17" s="2"/>
      <c r="F17" s="2" t="s">
        <v>17</v>
      </c>
      <c r="G17" s="3"/>
      <c r="H17" s="3"/>
    </row>
    <row r="18" spans="1:8" ht="12.75">
      <c r="A18" s="3" t="s">
        <v>18</v>
      </c>
      <c r="B18" s="3">
        <v>377881.52</v>
      </c>
      <c r="C18" s="3">
        <v>152322.21</v>
      </c>
      <c r="D18" s="3">
        <v>225559.31</v>
      </c>
      <c r="E18" s="3">
        <v>225559.31</v>
      </c>
      <c r="F18" s="2" t="s">
        <v>19</v>
      </c>
      <c r="G18" s="3"/>
      <c r="H18" s="3"/>
    </row>
    <row r="19" spans="1:8" ht="12.75">
      <c r="A19" s="3" t="s">
        <v>20</v>
      </c>
      <c r="B19" s="3">
        <v>9456091.18</v>
      </c>
      <c r="C19" s="3">
        <v>6908146.09</v>
      </c>
      <c r="D19" s="3">
        <v>2547945.09</v>
      </c>
      <c r="E19" s="3">
        <v>2547248.46</v>
      </c>
      <c r="F19" s="2" t="s">
        <v>21</v>
      </c>
      <c r="G19" s="3">
        <v>8776442.48</v>
      </c>
      <c r="H19" s="3">
        <v>8776442.48</v>
      </c>
    </row>
    <row r="20" spans="1:8" ht="12.75">
      <c r="A20" s="3" t="s">
        <v>22</v>
      </c>
      <c r="B20" s="3"/>
      <c r="C20" s="3"/>
      <c r="D20" s="3"/>
      <c r="E20" s="2"/>
      <c r="F20" s="2" t="s">
        <v>23</v>
      </c>
      <c r="G20" s="3">
        <v>10119998.46</v>
      </c>
      <c r="H20" s="3">
        <v>7445817.12</v>
      </c>
    </row>
    <row r="21" spans="1:8" ht="12.75">
      <c r="A21" s="3" t="s">
        <v>24</v>
      </c>
      <c r="B21" s="3">
        <v>11815984.98</v>
      </c>
      <c r="C21" s="3">
        <v>8595538.87</v>
      </c>
      <c r="D21" s="3">
        <v>3220446.11</v>
      </c>
      <c r="E21" s="3">
        <v>3583275.78</v>
      </c>
      <c r="F21" s="2" t="s">
        <v>25</v>
      </c>
      <c r="G21" s="3">
        <v>1338062.77</v>
      </c>
      <c r="H21" s="3">
        <v>2686271.62</v>
      </c>
    </row>
    <row r="22" spans="1:8" ht="12.75">
      <c r="A22" s="3" t="s">
        <v>21</v>
      </c>
      <c r="B22" s="3">
        <v>1635532.9</v>
      </c>
      <c r="C22" s="3">
        <v>1354080.4</v>
      </c>
      <c r="D22" s="3">
        <v>281452.5</v>
      </c>
      <c r="E22" s="3">
        <v>354909.82</v>
      </c>
      <c r="F22" s="2" t="s">
        <v>26</v>
      </c>
      <c r="G22" s="3">
        <v>1799.68</v>
      </c>
      <c r="H22" s="3">
        <v>11087.36</v>
      </c>
    </row>
    <row r="23" spans="1:8" ht="12.75">
      <c r="A23" s="3" t="s">
        <v>27</v>
      </c>
      <c r="B23" s="3">
        <v>723786.27</v>
      </c>
      <c r="C23" s="3"/>
      <c r="D23" s="3">
        <v>723786.27</v>
      </c>
      <c r="E23" s="3">
        <v>75642.89</v>
      </c>
      <c r="F23" s="2" t="s">
        <v>28</v>
      </c>
      <c r="G23" s="3">
        <v>940573.84</v>
      </c>
      <c r="H23" s="3">
        <v>777631.44</v>
      </c>
    </row>
    <row r="24" spans="1:8" ht="12.75">
      <c r="A24" s="3" t="s">
        <v>29</v>
      </c>
      <c r="B24" s="3"/>
      <c r="C24" s="3"/>
      <c r="D24" s="3"/>
      <c r="E24" s="2"/>
      <c r="F24" s="2" t="s">
        <v>30</v>
      </c>
      <c r="G24" s="3">
        <f>SUM(G10:G23)</f>
        <v>25438743.89</v>
      </c>
      <c r="H24" s="3">
        <v>23915295.680000003</v>
      </c>
    </row>
    <row r="25" spans="1:8" ht="12.75">
      <c r="A25" s="3" t="s">
        <v>31</v>
      </c>
      <c r="B25" s="3"/>
      <c r="C25" s="3"/>
      <c r="D25" s="3"/>
      <c r="E25" s="2"/>
      <c r="F25" s="2" t="s">
        <v>32</v>
      </c>
      <c r="G25" s="3">
        <v>0</v>
      </c>
      <c r="H25" s="3">
        <v>0</v>
      </c>
    </row>
    <row r="26" spans="1:8" ht="12.75">
      <c r="A26" s="3" t="s">
        <v>142</v>
      </c>
      <c r="B26" s="3">
        <v>74000</v>
      </c>
      <c r="C26" s="3"/>
      <c r="D26" s="3">
        <v>74000</v>
      </c>
      <c r="E26" s="3">
        <v>74000</v>
      </c>
      <c r="F26" s="2" t="s">
        <v>34</v>
      </c>
      <c r="G26" s="3"/>
      <c r="H26" s="3"/>
    </row>
    <row r="27" spans="1:8" ht="12.75">
      <c r="A27" s="3" t="s">
        <v>33</v>
      </c>
      <c r="B27" s="3">
        <v>15249.9</v>
      </c>
      <c r="C27" s="3"/>
      <c r="D27" s="3">
        <v>15249.9</v>
      </c>
      <c r="E27" s="3">
        <v>15249.9</v>
      </c>
      <c r="G27" s="3">
        <v>0</v>
      </c>
      <c r="H27" s="3">
        <v>0</v>
      </c>
    </row>
    <row r="28" spans="1:8" ht="12.75">
      <c r="A28" s="3" t="s">
        <v>35</v>
      </c>
      <c r="B28" s="3">
        <v>245073.41</v>
      </c>
      <c r="C28" s="3"/>
      <c r="D28" s="3">
        <v>245073.41</v>
      </c>
      <c r="E28" s="3">
        <v>245073.41</v>
      </c>
      <c r="F28" s="2" t="s">
        <v>36</v>
      </c>
      <c r="G28" s="3">
        <v>279664.34</v>
      </c>
      <c r="H28" s="3">
        <v>307222.4</v>
      </c>
    </row>
    <row r="29" spans="1:8" ht="12.75">
      <c r="A29" s="3" t="s">
        <v>21</v>
      </c>
      <c r="B29" s="3">
        <v>263927.55</v>
      </c>
      <c r="C29" s="3">
        <v>59760.02</v>
      </c>
      <c r="D29" s="3">
        <v>204167.53</v>
      </c>
      <c r="E29" s="3">
        <v>249056.28</v>
      </c>
      <c r="F29" s="2" t="s">
        <v>37</v>
      </c>
      <c r="G29" s="3">
        <f>SUM(G25:G28)</f>
        <v>279664.34</v>
      </c>
      <c r="H29" s="3">
        <v>307222.4</v>
      </c>
    </row>
    <row r="30" spans="1:8" ht="12.75">
      <c r="A30" s="3" t="s">
        <v>30</v>
      </c>
      <c r="B30" s="3">
        <f>SUM(B15:B29)</f>
        <v>25625236.83</v>
      </c>
      <c r="C30" s="3">
        <f>SUM(C15:C29)</f>
        <v>18024334.589999996</v>
      </c>
      <c r="D30" s="3">
        <f>SUM(D15:D29)</f>
        <v>7600902.240000001</v>
      </c>
      <c r="E30" s="3">
        <v>7490450.75</v>
      </c>
      <c r="F30" s="2" t="s">
        <v>38</v>
      </c>
      <c r="G30" s="3">
        <v>1539598.12</v>
      </c>
      <c r="H30" s="3">
        <v>1003006.97</v>
      </c>
    </row>
    <row r="31" spans="1:8" ht="12.75">
      <c r="A31" s="2" t="s">
        <v>39</v>
      </c>
      <c r="B31" s="3"/>
      <c r="C31" s="3"/>
      <c r="D31" s="3"/>
      <c r="E31" s="2"/>
      <c r="F31" s="2" t="s">
        <v>40</v>
      </c>
      <c r="G31" s="3">
        <v>1240501</v>
      </c>
      <c r="H31" s="3">
        <v>1274438</v>
      </c>
    </row>
    <row r="32" spans="1:8" ht="12.75">
      <c r="A32" s="2" t="s">
        <v>41</v>
      </c>
      <c r="B32" s="3">
        <v>4850622</v>
      </c>
      <c r="C32" s="3">
        <v>180786</v>
      </c>
      <c r="D32" s="3">
        <v>4669836</v>
      </c>
      <c r="E32" s="3">
        <v>5226681.4</v>
      </c>
      <c r="F32" s="2" t="s">
        <v>42</v>
      </c>
      <c r="G32" s="3">
        <f>SUM(G30:G31)</f>
        <v>2780099.12</v>
      </c>
      <c r="H32" s="3">
        <v>2277444.97</v>
      </c>
    </row>
    <row r="33" spans="1:8" ht="12.75">
      <c r="A33" s="2" t="s">
        <v>43</v>
      </c>
      <c r="B33" s="3">
        <v>1657362</v>
      </c>
      <c r="C33" s="3">
        <v>34542</v>
      </c>
      <c r="D33" s="3">
        <v>1622820</v>
      </c>
      <c r="E33" s="3">
        <v>1692581</v>
      </c>
      <c r="F33" s="2" t="s">
        <v>44</v>
      </c>
      <c r="G33" s="3"/>
      <c r="H33" s="3"/>
    </row>
    <row r="34" spans="1:8" ht="12.75">
      <c r="A34" s="2" t="s">
        <v>45</v>
      </c>
      <c r="B34" s="3">
        <v>3713105</v>
      </c>
      <c r="C34" s="3">
        <v>190534</v>
      </c>
      <c r="D34" s="3">
        <v>3522571</v>
      </c>
      <c r="E34" s="3">
        <v>1962663</v>
      </c>
      <c r="F34" s="2" t="s">
        <v>46</v>
      </c>
      <c r="G34" s="3"/>
      <c r="H34" s="3"/>
    </row>
    <row r="35" spans="1:8" ht="12.75">
      <c r="A35" s="2" t="s">
        <v>47</v>
      </c>
      <c r="B35" s="3">
        <v>3504278</v>
      </c>
      <c r="C35" s="3">
        <v>217768</v>
      </c>
      <c r="D35" s="3">
        <v>3286510</v>
      </c>
      <c r="E35" s="3">
        <v>3034770</v>
      </c>
      <c r="F35" s="2" t="s">
        <v>48</v>
      </c>
      <c r="G35" s="3"/>
      <c r="H35" s="3"/>
    </row>
    <row r="36" spans="1:8" ht="12.75">
      <c r="A36" s="2" t="s">
        <v>49</v>
      </c>
      <c r="B36" s="3">
        <v>268169.39</v>
      </c>
      <c r="C36" s="3"/>
      <c r="D36" s="3">
        <v>268169.39</v>
      </c>
      <c r="E36" s="3">
        <v>205641.82</v>
      </c>
      <c r="F36" s="2" t="s">
        <v>50</v>
      </c>
      <c r="G36" s="3">
        <v>1317904.02</v>
      </c>
      <c r="H36" s="3">
        <v>1443764.79</v>
      </c>
    </row>
    <row r="37" spans="1:8" ht="12.75">
      <c r="A37" s="2" t="s">
        <v>51</v>
      </c>
      <c r="B37" s="3"/>
      <c r="C37" s="3"/>
      <c r="D37" s="3"/>
      <c r="E37" s="2"/>
      <c r="F37" s="2" t="s">
        <v>52</v>
      </c>
      <c r="G37" s="3"/>
      <c r="H37" s="3"/>
    </row>
    <row r="38" spans="1:8" ht="12.75">
      <c r="A38" s="2" t="s">
        <v>53</v>
      </c>
      <c r="B38" s="3">
        <v>16034994.07</v>
      </c>
      <c r="C38" s="3">
        <v>1115664.43</v>
      </c>
      <c r="D38" s="3">
        <v>14919329.64</v>
      </c>
      <c r="E38" s="3">
        <v>19540735.8</v>
      </c>
      <c r="F38" s="2" t="s">
        <v>54</v>
      </c>
      <c r="G38" s="3"/>
      <c r="H38" s="3"/>
    </row>
    <row r="39" spans="1:8" ht="12.75">
      <c r="A39" s="2" t="s">
        <v>21</v>
      </c>
      <c r="B39" s="3">
        <v>3526139.7</v>
      </c>
      <c r="C39" s="3"/>
      <c r="D39" s="3">
        <v>3526139.7</v>
      </c>
      <c r="E39" s="3">
        <v>3045507.85</v>
      </c>
      <c r="F39" s="2" t="s">
        <v>55</v>
      </c>
      <c r="G39" s="3"/>
      <c r="H39" s="3"/>
    </row>
    <row r="40" spans="1:8" ht="12.75">
      <c r="A40" s="2" t="s">
        <v>56</v>
      </c>
      <c r="B40" s="3">
        <v>24808.92</v>
      </c>
      <c r="C40" s="3"/>
      <c r="D40" s="3">
        <v>24808.92</v>
      </c>
      <c r="E40" s="3">
        <v>1398316.37</v>
      </c>
      <c r="F40" s="2"/>
      <c r="G40" s="3"/>
      <c r="H40" s="3"/>
    </row>
    <row r="41" spans="1:8" ht="12.75">
      <c r="A41" s="2" t="s">
        <v>57</v>
      </c>
      <c r="B41" s="3">
        <v>3618620.46</v>
      </c>
      <c r="C41" s="3"/>
      <c r="D41" s="3">
        <v>3618620.46</v>
      </c>
      <c r="E41" s="3">
        <v>3854576.84</v>
      </c>
      <c r="F41" s="2" t="s">
        <v>58</v>
      </c>
      <c r="G41" s="3">
        <v>4482711.72</v>
      </c>
      <c r="H41" s="3">
        <v>9806540.73</v>
      </c>
    </row>
    <row r="42" spans="1:8" ht="12.75">
      <c r="A42" s="2" t="s">
        <v>59</v>
      </c>
      <c r="B42" s="3">
        <v>240652.52</v>
      </c>
      <c r="C42" s="3"/>
      <c r="D42" s="3">
        <v>240652.52</v>
      </c>
      <c r="E42" s="3">
        <v>147258.15</v>
      </c>
      <c r="F42" s="2" t="s">
        <v>60</v>
      </c>
      <c r="G42" s="3">
        <v>4430463.36</v>
      </c>
      <c r="H42" s="3">
        <v>6160220.63</v>
      </c>
    </row>
    <row r="43" spans="1:8" ht="12.75">
      <c r="A43" s="2" t="s">
        <v>42</v>
      </c>
      <c r="B43" s="3">
        <f>SUM(B31:B42)</f>
        <v>37438752.06000001</v>
      </c>
      <c r="C43" s="3">
        <f>SUM(C31:C42)</f>
        <v>1739294.43</v>
      </c>
      <c r="D43" s="3">
        <f>SUM(D31:D42)</f>
        <v>35699457.63</v>
      </c>
      <c r="E43" s="3">
        <v>40108732.23</v>
      </c>
      <c r="F43" s="2" t="s">
        <v>61</v>
      </c>
      <c r="G43" s="3"/>
      <c r="H43" s="3"/>
    </row>
    <row r="44" spans="1:8" ht="12.75">
      <c r="A44" s="2" t="s">
        <v>62</v>
      </c>
      <c r="B44" s="3">
        <v>0</v>
      </c>
      <c r="C44" s="3">
        <v>0</v>
      </c>
      <c r="D44" s="3">
        <f>+B44-C44</f>
        <v>0</v>
      </c>
      <c r="E44" s="2">
        <v>0</v>
      </c>
      <c r="F44" s="2" t="s">
        <v>63</v>
      </c>
      <c r="G44" s="3">
        <v>370080.74</v>
      </c>
      <c r="H44" s="3">
        <v>17960</v>
      </c>
    </row>
    <row r="45" spans="1:8" ht="12.75">
      <c r="A45" s="2" t="s">
        <v>64</v>
      </c>
      <c r="B45" s="3">
        <v>0</v>
      </c>
      <c r="C45" s="3">
        <v>0</v>
      </c>
      <c r="D45" s="3">
        <f>+B45-C45</f>
        <v>0</v>
      </c>
      <c r="E45" s="2">
        <v>0</v>
      </c>
      <c r="F45" s="2" t="s">
        <v>65</v>
      </c>
      <c r="G45" s="3">
        <v>4172424.93</v>
      </c>
      <c r="H45" s="3">
        <v>3639718.2</v>
      </c>
    </row>
    <row r="46" spans="1:8" ht="12.75">
      <c r="A46" s="2" t="s">
        <v>66</v>
      </c>
      <c r="B46" s="3">
        <v>0</v>
      </c>
      <c r="C46" s="3">
        <v>0</v>
      </c>
      <c r="D46" s="3">
        <f>+B46-C46</f>
        <v>0</v>
      </c>
      <c r="E46" s="2">
        <v>0</v>
      </c>
      <c r="F46" s="2" t="s">
        <v>67</v>
      </c>
      <c r="G46" s="3">
        <v>526.26</v>
      </c>
      <c r="H46" s="3">
        <v>6005.85</v>
      </c>
    </row>
    <row r="47" spans="1:8" ht="12.75">
      <c r="A47" s="2" t="s">
        <v>68</v>
      </c>
      <c r="B47" s="3">
        <v>0</v>
      </c>
      <c r="C47" s="3">
        <v>0</v>
      </c>
      <c r="D47" s="3">
        <f>+B47-C47</f>
        <v>0</v>
      </c>
      <c r="E47" s="2">
        <v>0</v>
      </c>
      <c r="F47" s="2" t="s">
        <v>69</v>
      </c>
      <c r="G47" s="3">
        <f>SUM(G33:G46)</f>
        <v>14774111.030000001</v>
      </c>
      <c r="H47" s="3">
        <v>21074210.2</v>
      </c>
    </row>
    <row r="48" spans="1:8" ht="12.75">
      <c r="A48" s="2" t="s">
        <v>70</v>
      </c>
      <c r="B48" s="3"/>
      <c r="C48" s="3"/>
      <c r="D48" s="3"/>
      <c r="E48" s="3">
        <v>3166.58</v>
      </c>
      <c r="F48" s="2" t="s">
        <v>71</v>
      </c>
      <c r="G48" s="3">
        <v>27741.49</v>
      </c>
      <c r="H48" s="3">
        <v>28176.31</v>
      </c>
    </row>
    <row r="49" spans="1:8" ht="12.75">
      <c r="A49" s="2" t="s">
        <v>72</v>
      </c>
      <c r="B49" s="3">
        <f>+B30+B43+B48</f>
        <v>63063988.89000001</v>
      </c>
      <c r="C49" s="3">
        <f>+C30+C43+C48</f>
        <v>19763629.019999996</v>
      </c>
      <c r="D49" s="3">
        <f>+D30+D43+D48</f>
        <v>43300359.870000005</v>
      </c>
      <c r="E49" s="3">
        <v>47602349.559999995</v>
      </c>
      <c r="F49" s="2" t="s">
        <v>73</v>
      </c>
      <c r="G49" s="3">
        <f>+G24+G29+G32+G47+G48</f>
        <v>43300359.870000005</v>
      </c>
      <c r="H49" s="3">
        <v>47602349.56</v>
      </c>
    </row>
    <row r="50" ht="12.75"/>
    <row r="64" spans="2:4" ht="12.75">
      <c r="B64" s="5"/>
      <c r="C64" s="5"/>
      <c r="D64" s="5"/>
    </row>
  </sheetData>
  <sheetProtection/>
  <mergeCells count="6">
    <mergeCell ref="A7:H7"/>
    <mergeCell ref="A1:H1"/>
    <mergeCell ref="A2:H2"/>
    <mergeCell ref="A3:H3"/>
    <mergeCell ref="A4:H4"/>
    <mergeCell ref="A5:H5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1.8515625" style="0" bestFit="1" customWidth="1"/>
    <col min="2" max="2" width="10.421875" style="4" bestFit="1" customWidth="1"/>
    <col min="3" max="3" width="11.421875" style="4" customWidth="1"/>
    <col min="4" max="4" width="53.28125" style="0" customWidth="1"/>
    <col min="5" max="5" width="21.00390625" style="0" customWidth="1"/>
  </cols>
  <sheetData>
    <row r="1" spans="4:5" ht="12.75">
      <c r="D1" s="10"/>
      <c r="E1" s="10"/>
    </row>
    <row r="2" spans="1:5" ht="12.75">
      <c r="A2" s="16" t="s">
        <v>156</v>
      </c>
      <c r="B2" s="16"/>
      <c r="C2" s="16"/>
      <c r="D2" s="10"/>
      <c r="E2" s="10"/>
    </row>
    <row r="3" spans="4:5" ht="12.75">
      <c r="D3" s="10"/>
      <c r="E3" s="10"/>
    </row>
    <row r="4" spans="2:5" ht="12.75">
      <c r="B4" s="1" t="s">
        <v>2</v>
      </c>
      <c r="C4" s="1" t="s">
        <v>2</v>
      </c>
      <c r="D4" s="10"/>
      <c r="E4" s="10"/>
    </row>
    <row r="5" spans="1:5" ht="12.75">
      <c r="A5" s="6"/>
      <c r="B5" s="7">
        <v>39447</v>
      </c>
      <c r="C5" s="7">
        <v>39082</v>
      </c>
      <c r="D5" s="10"/>
      <c r="E5" s="10"/>
    </row>
    <row r="6" spans="1:5" ht="12.75">
      <c r="A6" s="6" t="s">
        <v>75</v>
      </c>
      <c r="B6" s="8"/>
      <c r="C6" s="8"/>
      <c r="D6" s="10"/>
      <c r="E6" s="10"/>
    </row>
    <row r="7" spans="1:5" ht="12.75">
      <c r="A7" s="6" t="s">
        <v>76</v>
      </c>
      <c r="B7" s="8">
        <v>18410776.91</v>
      </c>
      <c r="C7" s="8">
        <v>17015626.81</v>
      </c>
      <c r="D7" s="10"/>
      <c r="E7" s="10"/>
    </row>
    <row r="8" spans="1:6" ht="12.75">
      <c r="A8" s="6" t="s">
        <v>77</v>
      </c>
      <c r="B8" s="8">
        <f>48135635.31+2324949.29</f>
        <v>50460584.6</v>
      </c>
      <c r="C8" s="8">
        <v>55706840.61</v>
      </c>
      <c r="D8" s="12" t="s">
        <v>148</v>
      </c>
      <c r="E8" s="10"/>
      <c r="F8" s="10"/>
    </row>
    <row r="9" spans="1:6" ht="12.75">
      <c r="A9" s="6" t="s">
        <v>78</v>
      </c>
      <c r="B9" s="8">
        <f>SUM(B7:B8)</f>
        <v>68871361.51</v>
      </c>
      <c r="C9" s="8">
        <v>72722467.42</v>
      </c>
      <c r="D9" s="12" t="s">
        <v>137</v>
      </c>
      <c r="E9" s="10"/>
      <c r="F9" s="10"/>
    </row>
    <row r="10" spans="1:6" ht="12.75">
      <c r="A10" s="6" t="s">
        <v>79</v>
      </c>
      <c r="B10" s="8">
        <v>1453647</v>
      </c>
      <c r="C10" s="8">
        <v>614993.61</v>
      </c>
      <c r="D10" s="10"/>
      <c r="E10" s="10"/>
      <c r="F10" s="10"/>
    </row>
    <row r="11" spans="1:6" ht="12.75">
      <c r="A11" s="6" t="s">
        <v>80</v>
      </c>
      <c r="B11" s="8">
        <v>111709.4</v>
      </c>
      <c r="C11" s="8">
        <v>155716.81</v>
      </c>
      <c r="D11" s="10" t="s">
        <v>161</v>
      </c>
      <c r="E11" s="10"/>
      <c r="F11" s="10"/>
    </row>
    <row r="12" spans="1:6" ht="12.75">
      <c r="A12" s="6" t="s">
        <v>81</v>
      </c>
      <c r="B12" s="8">
        <v>67353.09</v>
      </c>
      <c r="C12" s="8">
        <v>7917.3</v>
      </c>
      <c r="D12" s="10" t="s">
        <v>157</v>
      </c>
      <c r="E12" s="10"/>
      <c r="F12" s="10"/>
    </row>
    <row r="13" spans="1:6" ht="12.75">
      <c r="A13" s="6" t="s">
        <v>82</v>
      </c>
      <c r="B13" s="8"/>
      <c r="C13" s="8"/>
      <c r="D13" s="10" t="s">
        <v>162</v>
      </c>
      <c r="E13" s="10"/>
      <c r="F13" s="10"/>
    </row>
    <row r="14" spans="1:5" ht="12.75">
      <c r="A14" s="6" t="s">
        <v>83</v>
      </c>
      <c r="B14" s="8">
        <v>2583104.58</v>
      </c>
      <c r="C14" s="8">
        <v>2399626.94</v>
      </c>
      <c r="D14" s="10" t="s">
        <v>158</v>
      </c>
      <c r="E14" s="10"/>
    </row>
    <row r="15" spans="1:5" ht="12.75">
      <c r="A15" s="6" t="s">
        <v>84</v>
      </c>
      <c r="B15" s="8">
        <v>207629.51</v>
      </c>
      <c r="C15" s="8">
        <v>83285.37</v>
      </c>
      <c r="D15" s="10" t="s">
        <v>159</v>
      </c>
      <c r="E15" s="10"/>
    </row>
    <row r="16" spans="1:5" ht="12.75">
      <c r="A16" s="6" t="s">
        <v>85</v>
      </c>
      <c r="B16" s="8">
        <f>SUM(B9:B15)</f>
        <v>73294805.09000002</v>
      </c>
      <c r="C16" s="8">
        <v>75984007.45</v>
      </c>
      <c r="D16" s="10" t="s">
        <v>163</v>
      </c>
      <c r="E16" s="10"/>
    </row>
    <row r="17" spans="1:5" ht="12.75">
      <c r="A17" s="6" t="s">
        <v>86</v>
      </c>
      <c r="B17" s="8"/>
      <c r="C17" s="8"/>
      <c r="D17" s="10" t="s">
        <v>160</v>
      </c>
      <c r="E17" s="10"/>
    </row>
    <row r="18" spans="1:5" ht="12.75">
      <c r="A18" s="6" t="s">
        <v>87</v>
      </c>
      <c r="B18" s="8">
        <v>12552093.97</v>
      </c>
      <c r="C18" s="8">
        <v>10830915.52</v>
      </c>
      <c r="D18" s="10" t="s">
        <v>164</v>
      </c>
      <c r="E18" s="10"/>
    </row>
    <row r="19" spans="1:5" ht="12.75">
      <c r="A19" s="6" t="s">
        <v>88</v>
      </c>
      <c r="B19" s="8">
        <v>-241877</v>
      </c>
      <c r="C19" s="8">
        <v>-362099</v>
      </c>
      <c r="D19" s="10" t="s">
        <v>166</v>
      </c>
      <c r="E19" s="10"/>
    </row>
    <row r="20" spans="1:5" ht="12.75">
      <c r="A20" s="6" t="s">
        <v>146</v>
      </c>
      <c r="B20" s="8"/>
      <c r="C20" s="8"/>
      <c r="D20" s="10" t="s">
        <v>165</v>
      </c>
      <c r="E20" s="10"/>
    </row>
    <row r="21" spans="1:5" ht="12.75">
      <c r="A21" s="6" t="s">
        <v>89</v>
      </c>
      <c r="B21" s="8">
        <v>16720150.68</v>
      </c>
      <c r="C21" s="8">
        <v>19991881.21</v>
      </c>
      <c r="D21" s="10"/>
      <c r="E21" s="10"/>
    </row>
    <row r="22" spans="1:5" ht="12.75">
      <c r="A22" s="6" t="s">
        <v>88</v>
      </c>
      <c r="B22" s="8">
        <v>735028.4</v>
      </c>
      <c r="C22" s="8">
        <v>-1458560.28</v>
      </c>
      <c r="D22" s="10"/>
      <c r="E22" s="10"/>
    </row>
    <row r="23" spans="1:5" ht="12.75">
      <c r="A23" s="6" t="s">
        <v>90</v>
      </c>
      <c r="B23" s="8">
        <v>18429945.38</v>
      </c>
      <c r="C23" s="8">
        <v>20160098.04</v>
      </c>
      <c r="D23" s="10"/>
      <c r="E23" s="10"/>
    </row>
    <row r="24" spans="1:5" ht="12.75">
      <c r="A24" s="6" t="s">
        <v>91</v>
      </c>
      <c r="B24" s="8">
        <v>1720356.77</v>
      </c>
      <c r="C24" s="8">
        <v>1181329.56</v>
      </c>
      <c r="D24" s="10"/>
      <c r="E24" s="10"/>
    </row>
    <row r="25" spans="1:5" ht="12.75">
      <c r="A25" s="6" t="s">
        <v>92</v>
      </c>
      <c r="B25" s="8">
        <v>11570261.79</v>
      </c>
      <c r="C25" s="8">
        <v>11452881.79</v>
      </c>
      <c r="D25" s="10"/>
      <c r="E25" s="10"/>
    </row>
    <row r="26" spans="1:5" ht="12.75">
      <c r="A26" s="6" t="s">
        <v>93</v>
      </c>
      <c r="B26" s="8">
        <v>4881529</v>
      </c>
      <c r="C26" s="8">
        <v>4887760.24</v>
      </c>
      <c r="D26" s="11"/>
      <c r="E26" s="10"/>
    </row>
    <row r="27" spans="1:5" ht="12.75">
      <c r="A27" s="6" t="s">
        <v>94</v>
      </c>
      <c r="B27" s="8"/>
      <c r="C27" s="8"/>
      <c r="D27" s="10"/>
      <c r="E27" s="10"/>
    </row>
    <row r="28" spans="1:5" ht="12.75">
      <c r="A28" s="6" t="s">
        <v>95</v>
      </c>
      <c r="B28" s="8"/>
      <c r="C28" s="8"/>
      <c r="D28" s="11"/>
      <c r="E28" s="10"/>
    </row>
    <row r="29" spans="1:5" ht="12.75">
      <c r="A29" s="6" t="s">
        <v>96</v>
      </c>
      <c r="B29" s="8"/>
      <c r="C29" s="8"/>
      <c r="D29" s="10"/>
      <c r="E29" s="10"/>
    </row>
    <row r="30" spans="1:5" ht="12.75">
      <c r="A30" s="6" t="s">
        <v>97</v>
      </c>
      <c r="B30" s="8">
        <v>1239607.08</v>
      </c>
      <c r="C30" s="8">
        <v>1392248.1</v>
      </c>
      <c r="E30" s="10"/>
    </row>
    <row r="31" spans="1:3" ht="12.75">
      <c r="A31" s="6" t="s">
        <v>98</v>
      </c>
      <c r="B31" s="8"/>
      <c r="C31" s="8"/>
    </row>
    <row r="32" spans="1:3" ht="12.75">
      <c r="A32" s="6" t="s">
        <v>99</v>
      </c>
      <c r="B32" s="8"/>
      <c r="C32" s="8"/>
    </row>
    <row r="33" spans="1:3" ht="12.75">
      <c r="A33" s="6" t="s">
        <v>98</v>
      </c>
      <c r="B33" s="8">
        <v>1270759.03</v>
      </c>
      <c r="C33" s="8">
        <v>1171570.08</v>
      </c>
    </row>
    <row r="34" spans="1:3" ht="12.75">
      <c r="A34" s="6" t="s">
        <v>100</v>
      </c>
      <c r="B34" s="8"/>
      <c r="C34" s="8"/>
    </row>
    <row r="35" spans="1:5" ht="12.75">
      <c r="A35" s="6" t="s">
        <v>98</v>
      </c>
      <c r="B35" s="8">
        <v>1405123.95</v>
      </c>
      <c r="C35" s="8">
        <v>1118401.18</v>
      </c>
      <c r="D35" s="10"/>
      <c r="E35" s="10"/>
    </row>
    <row r="36" spans="1:5" ht="12.75">
      <c r="A36" s="6" t="s">
        <v>101</v>
      </c>
      <c r="B36" s="8">
        <v>197684.03</v>
      </c>
      <c r="C36" s="8">
        <v>234676.76</v>
      </c>
      <c r="D36" s="10"/>
      <c r="E36" s="10"/>
    </row>
    <row r="37" spans="1:5" ht="12.75">
      <c r="A37" s="6" t="s">
        <v>102</v>
      </c>
      <c r="B37" s="8">
        <f>SUM(B18:B36)</f>
        <v>70480663.08</v>
      </c>
      <c r="C37" s="8">
        <v>70601103.2</v>
      </c>
      <c r="D37" s="10"/>
      <c r="E37" s="10"/>
    </row>
    <row r="38" spans="1:5" ht="12.75">
      <c r="A38" s="6" t="s">
        <v>103</v>
      </c>
      <c r="B38" s="8">
        <f>+B16-B37</f>
        <v>2814142.0100000203</v>
      </c>
      <c r="C38" s="8">
        <v>5382904.25</v>
      </c>
      <c r="D38" s="10"/>
      <c r="E38" s="10"/>
    </row>
    <row r="39" spans="1:4" ht="12.75">
      <c r="A39" s="6" t="s">
        <v>104</v>
      </c>
      <c r="B39" s="8">
        <v>0</v>
      </c>
      <c r="C39" s="8">
        <v>0</v>
      </c>
      <c r="D39" s="10"/>
    </row>
    <row r="40" spans="1:4" ht="12.75">
      <c r="A40" s="6" t="s">
        <v>105</v>
      </c>
      <c r="B40" s="8">
        <v>0</v>
      </c>
      <c r="C40" s="8">
        <v>0</v>
      </c>
      <c r="D40" s="10"/>
    </row>
    <row r="41" spans="1:3" ht="12.75">
      <c r="A41" s="6" t="s">
        <v>106</v>
      </c>
      <c r="B41" s="8">
        <v>0</v>
      </c>
      <c r="C41" s="8">
        <v>0</v>
      </c>
    </row>
    <row r="42" spans="1:3" ht="12.75">
      <c r="A42" s="6" t="s">
        <v>107</v>
      </c>
      <c r="B42" s="8">
        <v>53.55</v>
      </c>
      <c r="C42" s="8">
        <v>49.73</v>
      </c>
    </row>
    <row r="43" spans="1:3" ht="12.75">
      <c r="A43" s="6" t="s">
        <v>108</v>
      </c>
      <c r="B43" s="8">
        <v>140669.42</v>
      </c>
      <c r="C43" s="8">
        <v>157304.01</v>
      </c>
    </row>
    <row r="44" spans="1:3" ht="12.75">
      <c r="A44" s="6" t="s">
        <v>109</v>
      </c>
      <c r="B44" s="8"/>
      <c r="C44" s="8"/>
    </row>
    <row r="45" spans="1:3" ht="12.75">
      <c r="A45" s="6" t="s">
        <v>110</v>
      </c>
      <c r="B45" s="8">
        <v>76812.17</v>
      </c>
      <c r="C45" s="8">
        <v>3827.28</v>
      </c>
    </row>
    <row r="46" spans="1:3" ht="12.75">
      <c r="A46" s="6" t="s">
        <v>111</v>
      </c>
      <c r="B46" s="8">
        <v>714714.1</v>
      </c>
      <c r="C46" s="8">
        <v>51698.63</v>
      </c>
    </row>
    <row r="47" spans="1:3" ht="12.75">
      <c r="A47" s="6" t="s">
        <v>112</v>
      </c>
      <c r="B47" s="8"/>
      <c r="C47" s="8"/>
    </row>
    <row r="48" spans="1:3" ht="12.75">
      <c r="A48" s="6" t="s">
        <v>145</v>
      </c>
      <c r="B48" s="8">
        <v>74650.05</v>
      </c>
      <c r="C48" s="8">
        <v>134056.11</v>
      </c>
    </row>
    <row r="49" spans="1:3" ht="12.75">
      <c r="A49" s="6" t="s">
        <v>113</v>
      </c>
      <c r="B49" s="8">
        <f>SUM(B39:B48)</f>
        <v>1006899.29</v>
      </c>
      <c r="C49" s="8">
        <v>346935.76</v>
      </c>
    </row>
    <row r="50" spans="1:3" ht="12.75">
      <c r="A50" s="6" t="s">
        <v>114</v>
      </c>
      <c r="B50" s="8">
        <v>0</v>
      </c>
      <c r="C50" s="8">
        <v>0</v>
      </c>
    </row>
    <row r="51" spans="1:3" ht="12.75">
      <c r="A51" s="6" t="s">
        <v>94</v>
      </c>
      <c r="B51" s="8">
        <v>0</v>
      </c>
      <c r="C51" s="8">
        <v>0</v>
      </c>
    </row>
    <row r="52" spans="1:3" ht="12.75">
      <c r="A52" s="6" t="s">
        <v>115</v>
      </c>
      <c r="B52" s="8">
        <v>343509.71</v>
      </c>
      <c r="C52" s="8">
        <v>45850.31</v>
      </c>
    </row>
    <row r="53" spans="1:3" ht="12.75">
      <c r="A53" s="6" t="s">
        <v>116</v>
      </c>
      <c r="B53" s="8">
        <v>377616.39</v>
      </c>
      <c r="C53" s="8">
        <v>394307.92</v>
      </c>
    </row>
    <row r="54" spans="1:3" ht="12.75">
      <c r="A54" s="6" t="s">
        <v>117</v>
      </c>
      <c r="B54" s="8">
        <v>591413.15</v>
      </c>
      <c r="C54" s="8">
        <v>100244.51</v>
      </c>
    </row>
    <row r="55" spans="1:3" ht="12.75">
      <c r="A55" s="6" t="s">
        <v>118</v>
      </c>
      <c r="B55" s="8"/>
      <c r="C55" s="8"/>
    </row>
    <row r="56" spans="1:3" ht="12.75">
      <c r="A56" s="6" t="s">
        <v>144</v>
      </c>
      <c r="B56" s="8">
        <v>75451.56</v>
      </c>
      <c r="C56" s="8"/>
    </row>
    <row r="57" spans="1:3" ht="12.75">
      <c r="A57" s="6" t="s">
        <v>119</v>
      </c>
      <c r="B57" s="8">
        <f>SUM(B50:B56)</f>
        <v>1387990.81</v>
      </c>
      <c r="C57" s="8">
        <v>540402.74</v>
      </c>
    </row>
    <row r="58" spans="1:3" ht="12.75">
      <c r="A58" s="6" t="s">
        <v>120</v>
      </c>
      <c r="B58" s="8">
        <f>+B49-B57</f>
        <v>-381091.52</v>
      </c>
      <c r="C58" s="8">
        <v>-193466.98</v>
      </c>
    </row>
    <row r="59" spans="1:3" ht="12.75">
      <c r="A59" s="6" t="s">
        <v>121</v>
      </c>
      <c r="B59" s="8">
        <f>+B38+B58</f>
        <v>2433050.4900000202</v>
      </c>
      <c r="C59" s="8">
        <v>5189437.27</v>
      </c>
    </row>
    <row r="60" spans="1:3" ht="12.75">
      <c r="A60" s="6" t="s">
        <v>122</v>
      </c>
      <c r="B60" s="8"/>
      <c r="C60" s="8"/>
    </row>
    <row r="61" spans="1:3" ht="12.75">
      <c r="A61" s="6" t="s">
        <v>123</v>
      </c>
      <c r="B61" s="8"/>
      <c r="C61" s="8"/>
    </row>
    <row r="62" spans="1:3" ht="12.75">
      <c r="A62" s="6" t="s">
        <v>126</v>
      </c>
      <c r="B62" s="8">
        <v>1257.46</v>
      </c>
      <c r="C62" s="8"/>
    </row>
    <row r="63" spans="1:3" ht="12.75">
      <c r="A63" s="6" t="s">
        <v>143</v>
      </c>
      <c r="B63" s="8">
        <v>21582.34</v>
      </c>
      <c r="C63" s="8">
        <v>96808.46</v>
      </c>
    </row>
    <row r="64" spans="1:3" ht="12.75">
      <c r="A64" s="6" t="s">
        <v>109</v>
      </c>
      <c r="B64" s="8"/>
      <c r="C64" s="8"/>
    </row>
    <row r="65" spans="1:3" ht="12.75">
      <c r="A65" s="6" t="s">
        <v>110</v>
      </c>
      <c r="B65" s="8">
        <v>144087.43</v>
      </c>
      <c r="C65" s="8">
        <v>182570.23</v>
      </c>
    </row>
    <row r="66" spans="1:3" ht="12.75">
      <c r="A66" s="6" t="s">
        <v>124</v>
      </c>
      <c r="B66" s="8">
        <f>SUM(B62:B65)</f>
        <v>166927.22999999998</v>
      </c>
      <c r="C66" s="8">
        <v>279378.69</v>
      </c>
    </row>
    <row r="67" spans="1:3" ht="12.75">
      <c r="A67" s="6" t="s">
        <v>125</v>
      </c>
      <c r="B67" s="8">
        <v>0</v>
      </c>
      <c r="C67" s="8">
        <v>0</v>
      </c>
    </row>
    <row r="68" spans="1:3" ht="12.75">
      <c r="A68" s="6" t="s">
        <v>126</v>
      </c>
      <c r="B68" s="8">
        <v>13309.47</v>
      </c>
      <c r="C68" s="8">
        <v>136171.29</v>
      </c>
    </row>
    <row r="69" spans="1:3" ht="12.75">
      <c r="A69" s="6" t="s">
        <v>127</v>
      </c>
      <c r="B69" s="8">
        <v>93622.05</v>
      </c>
      <c r="C69" s="8">
        <v>77562.57</v>
      </c>
    </row>
    <row r="70" spans="1:3" ht="12.75">
      <c r="A70" s="6" t="s">
        <v>128</v>
      </c>
      <c r="B70" s="8"/>
      <c r="C70" s="8"/>
    </row>
    <row r="71" spans="1:3" ht="12.75">
      <c r="A71" s="6" t="s">
        <v>115</v>
      </c>
      <c r="B71" s="8">
        <v>307293.08</v>
      </c>
      <c r="C71" s="8">
        <v>463749.01</v>
      </c>
    </row>
    <row r="72" spans="1:3" ht="12.75">
      <c r="A72" s="6" t="s">
        <v>129</v>
      </c>
      <c r="B72" s="8">
        <f>SUM(B67:B71)</f>
        <v>414224.60000000003</v>
      </c>
      <c r="C72" s="8">
        <v>677482.87</v>
      </c>
    </row>
    <row r="73" spans="1:3" ht="12.75">
      <c r="A73" s="6" t="s">
        <v>130</v>
      </c>
      <c r="B73" s="8">
        <f>+B66-B72</f>
        <v>-247297.37000000005</v>
      </c>
      <c r="C73" s="8">
        <v>-398104.18</v>
      </c>
    </row>
    <row r="74" spans="1:3" ht="12.75">
      <c r="A74" s="6" t="s">
        <v>131</v>
      </c>
      <c r="B74" s="8">
        <v>0</v>
      </c>
      <c r="C74" s="8">
        <v>0</v>
      </c>
    </row>
    <row r="75" spans="1:3" ht="12.75">
      <c r="A75" s="6" t="s">
        <v>132</v>
      </c>
      <c r="B75" s="8">
        <v>81847.97</v>
      </c>
      <c r="C75" s="8">
        <v>757574.53</v>
      </c>
    </row>
    <row r="76" spans="1:3" ht="12.75">
      <c r="A76" s="6" t="s">
        <v>133</v>
      </c>
      <c r="B76" s="8">
        <v>765842.38</v>
      </c>
      <c r="C76" s="8">
        <v>1347486.94</v>
      </c>
    </row>
    <row r="77" spans="1:3" ht="12.75">
      <c r="A77" s="6" t="s">
        <v>134</v>
      </c>
      <c r="B77" s="8">
        <f>+B16+B49+B66</f>
        <v>74468631.61000003</v>
      </c>
      <c r="C77" s="8">
        <v>76610321.9</v>
      </c>
    </row>
    <row r="78" spans="1:3" ht="12.75">
      <c r="A78" s="6" t="s">
        <v>135</v>
      </c>
      <c r="B78" s="8">
        <f>+B37+B57+B72+B75+B76</f>
        <v>73130568.83999999</v>
      </c>
      <c r="C78" s="8">
        <v>73924050.28</v>
      </c>
    </row>
    <row r="79" spans="1:3" ht="12.75">
      <c r="A79" s="6" t="s">
        <v>136</v>
      </c>
      <c r="B79" s="8">
        <f>+B77-B78</f>
        <v>1338062.7700000405</v>
      </c>
      <c r="C79" s="8">
        <v>2686271.62</v>
      </c>
    </row>
  </sheetData>
  <sheetProtection/>
  <mergeCells count="1">
    <mergeCell ref="A2:C2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SUPRA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CP8007AA</cp:lastModifiedBy>
  <cp:lastPrinted>2008-04-30T12:23:59Z</cp:lastPrinted>
  <dcterms:created xsi:type="dcterms:W3CDTF">2003-10-20T12:56:44Z</dcterms:created>
  <dcterms:modified xsi:type="dcterms:W3CDTF">2009-07-23T12:49:52Z</dcterms:modified>
  <cp:category/>
  <cp:version/>
  <cp:contentType/>
  <cp:contentStatus/>
</cp:coreProperties>
</file>