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190" activeTab="0"/>
  </bookViews>
  <sheets>
    <sheet name="actif + passif  €" sheetId="1" r:id="rId1"/>
  </sheets>
  <definedNames>
    <definedName name="_Regression_Int" localSheetId="0" hidden="1">1</definedName>
    <definedName name="_xlnm.Print_Area" localSheetId="0">'actif + passif  €'!$B$2:$F$49</definedName>
    <definedName name="Zone_impres_MI" localSheetId="0">'actif + passif  €'!#REF!</definedName>
  </definedNames>
  <calcPr fullCalcOnLoad="1"/>
</workbook>
</file>

<file path=xl/sharedStrings.xml><?xml version="1.0" encoding="utf-8"?>
<sst xmlns="http://schemas.openxmlformats.org/spreadsheetml/2006/main" count="49" uniqueCount="44">
  <si>
    <t>ACTIF</t>
  </si>
  <si>
    <t>Actifs non courants</t>
  </si>
  <si>
    <t xml:space="preserve"> TOTAL ACTIFS NON COURANTS</t>
  </si>
  <si>
    <t>Actifs courants</t>
  </si>
  <si>
    <t xml:space="preserve"> TOTAL ACTIFS  COURANTS</t>
  </si>
  <si>
    <t xml:space="preserve"> TOTAL DES ACTIFS  </t>
  </si>
  <si>
    <t>Passifs non courants</t>
  </si>
  <si>
    <t xml:space="preserve"> TOTAL PASSIFS NON COURANTS</t>
  </si>
  <si>
    <t>Passifs courants</t>
  </si>
  <si>
    <t xml:space="preserve"> TOTAL DES CAPITAUX PROPRES ET PASSIFS   </t>
  </si>
  <si>
    <t>PASSIF</t>
  </si>
  <si>
    <t>CAPITAUX PROPRES</t>
  </si>
  <si>
    <t xml:space="preserve"> TOTAL PASSIFS  COURANTS</t>
  </si>
  <si>
    <t>Capitaux propres part du groupe</t>
  </si>
  <si>
    <t xml:space="preserve"> Provisions non courantes</t>
  </si>
  <si>
    <t xml:space="preserve"> Impôts différés</t>
  </si>
  <si>
    <t xml:space="preserve"> Titres mis en équivalence</t>
  </si>
  <si>
    <t xml:space="preserve"> Actifs financiers</t>
  </si>
  <si>
    <t xml:space="preserve"> Stocks</t>
  </si>
  <si>
    <t xml:space="preserve"> SCHAEFFER - DUFOUR</t>
  </si>
  <si>
    <t>note</t>
  </si>
  <si>
    <t xml:space="preserve"> Autres actifs financiers</t>
  </si>
  <si>
    <t xml:space="preserve"> Trésorerie et équivalents de trésorerie</t>
  </si>
  <si>
    <t xml:space="preserve"> Actifs destinés à être cédés</t>
  </si>
  <si>
    <t xml:space="preserve"> Dettes financières</t>
  </si>
  <si>
    <t xml:space="preserve"> Créances d'exploitation</t>
  </si>
  <si>
    <t xml:space="preserve"> Immobilisations (in)corporelles</t>
  </si>
  <si>
    <t xml:space="preserve"> ETATS FINANCIERS CONSOLIDES</t>
  </si>
  <si>
    <t xml:space="preserve"> Capital social</t>
  </si>
  <si>
    <t xml:space="preserve"> Réserves</t>
  </si>
  <si>
    <t xml:space="preserve"> Ecarts de conversion</t>
  </si>
  <si>
    <t xml:space="preserve"> Réserves consolidées</t>
  </si>
  <si>
    <t xml:space="preserve"> Résultat (part du Groupe)</t>
  </si>
  <si>
    <t xml:space="preserve"> Intérêts minoritaires</t>
  </si>
  <si>
    <t xml:space="preserve"> Dettes d'exploitation</t>
  </si>
  <si>
    <t xml:space="preserve"> Dettes d'impôts</t>
  </si>
  <si>
    <t xml:space="preserve"> Autres créditeurs</t>
  </si>
  <si>
    <t xml:space="preserve"> Passifs destinés à être cédés</t>
  </si>
  <si>
    <t>( en milliers d'euros au 31 décembre)</t>
  </si>
  <si>
    <t xml:space="preserve"> Créances sur cessions immos</t>
  </si>
  <si>
    <t xml:space="preserve">publié </t>
  </si>
  <si>
    <t>Tableau de la situation financière</t>
  </si>
  <si>
    <t>corrigé*</t>
  </si>
  <si>
    <t>* retraité des corrections d'erreurs évoquées à la note 2.2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</si>
</sst>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General_)"/>
    <numFmt numFmtId="173" formatCode="#,##0_);\(#,##0\)"/>
    <numFmt numFmtId="174" formatCode="#,##0\ &quot;F&quot;_);\(#,##0\ &quot;F&quot;\)"/>
    <numFmt numFmtId="175" formatCode="#,##0\ &quot;F&quot;_);[Red]\(#,##0\ &quot;F&quot;\)"/>
    <numFmt numFmtId="176" formatCode="#,##0.00\ &quot;F&quot;_);\(#,##0.00\ &quot;F&quot;\)"/>
    <numFmt numFmtId="177" formatCode="#,##0.00\ &quot;F&quot;_);[Red]\(#,##0.00\ &quot;F&quot;\)"/>
    <numFmt numFmtId="178" formatCode="_ * #,##0_)\ &quot;F&quot;_ ;_ * \(#,##0\)\ &quot;F&quot;_ ;_ * &quot;-&quot;_)\ &quot;F&quot;_ ;_ @_ "/>
    <numFmt numFmtId="179" formatCode="_ * #,##0_)\ _F_ ;_ * \(#,##0\)\ _F_ ;_ * &quot;-&quot;_)\ _F_ ;_ @_ "/>
    <numFmt numFmtId="180" formatCode="_ * #,##0.00_)\ &quot;F&quot;_ ;_ * \(#,##0.00\)\ &quot;F&quot;_ ;_ * &quot;-&quot;??_)\ &quot;F&quot;_ ;_ @_ "/>
    <numFmt numFmtId="181" formatCode="_ * #,##0.00_)\ _F_ ;_ * \(#,##0.00\)\ _F_ ;_ * &quot;-&quot;??_)\ _F_ ;_ @_ "/>
    <numFmt numFmtId="182" formatCode="_-* #,##0.0\ _F_-;\-* #,##0.0\ _F_-;_-* &quot;-&quot;??\ _F_-;_-@_-"/>
    <numFmt numFmtId="183" formatCode="_-* #,##0\ _F_-;\-* #,##0\ _F_-;_-* &quot;-&quot;??\ _F_-;_-@_-"/>
    <numFmt numFmtId="184" formatCode="[$-40C]dddd\ d\ mmmm\ yyyy"/>
    <numFmt numFmtId="185" formatCode="dd/mm/yy;@"/>
  </numFmts>
  <fonts count="33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8"/>
      <name val="Arial"/>
      <family val="2"/>
    </font>
    <font>
      <b/>
      <sz val="11"/>
      <name val="Arial"/>
      <family val="2"/>
    </font>
    <font>
      <b/>
      <sz val="11"/>
      <name val="Courier"/>
      <family val="3"/>
    </font>
    <font>
      <i/>
      <sz val="8"/>
      <name val="Arial"/>
      <family val="2"/>
    </font>
    <font>
      <b/>
      <i/>
      <sz val="10"/>
      <name val="Times New Roman"/>
      <family val="1"/>
    </font>
    <font>
      <b/>
      <i/>
      <sz val="11"/>
      <name val="Arial"/>
      <family val="2"/>
    </font>
    <font>
      <i/>
      <sz val="10"/>
      <name val="Courier"/>
      <family val="3"/>
    </font>
    <font>
      <b/>
      <i/>
      <sz val="1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15" borderId="1" applyNumberFormat="0" applyAlignment="0" applyProtection="0"/>
    <xf numFmtId="0" fontId="19" fillId="0" borderId="2" applyNumberFormat="0" applyFill="0" applyAlignment="0" applyProtection="0"/>
    <xf numFmtId="0" fontId="0" fillId="4" borderId="3" applyNumberFormat="0" applyFont="0" applyAlignment="0" applyProtection="0"/>
    <xf numFmtId="0" fontId="21" fillId="7" borderId="1" applyNumberFormat="0" applyAlignment="0" applyProtection="0"/>
    <xf numFmtId="0" fontId="22" fillId="16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23" fillId="7" borderId="0" applyNumberFormat="0" applyBorder="0" applyAlignment="0" applyProtection="0"/>
    <xf numFmtId="9" fontId="4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15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17" borderId="9" applyNumberFormat="0" applyAlignment="0" applyProtection="0"/>
  </cellStyleXfs>
  <cellXfs count="67">
    <xf numFmtId="172" fontId="0" fillId="0" borderId="0" xfId="0" applyAlignment="1">
      <alignment/>
    </xf>
    <xf numFmtId="172" fontId="9" fillId="0" borderId="0" xfId="0" applyFont="1" applyAlignment="1">
      <alignment/>
    </xf>
    <xf numFmtId="172" fontId="13" fillId="0" borderId="0" xfId="0" applyFont="1" applyAlignment="1">
      <alignment horizontal="center"/>
    </xf>
    <xf numFmtId="172" fontId="11" fillId="15" borderId="0" xfId="0" applyFont="1" applyFill="1" applyBorder="1" applyAlignment="1">
      <alignment horizontal="center"/>
    </xf>
    <xf numFmtId="172" fontId="5" fillId="15" borderId="0" xfId="0" applyFont="1" applyFill="1" applyBorder="1" applyAlignment="1">
      <alignment/>
    </xf>
    <xf numFmtId="172" fontId="8" fillId="15" borderId="10" xfId="0" applyFont="1" applyFill="1" applyBorder="1" applyAlignment="1">
      <alignment horizontal="center"/>
    </xf>
    <xf numFmtId="172" fontId="10" fillId="15" borderId="11" xfId="0" applyFont="1" applyFill="1" applyBorder="1" applyAlignment="1">
      <alignment horizontal="left"/>
    </xf>
    <xf numFmtId="172" fontId="1" fillId="15" borderId="10" xfId="0" applyFont="1" applyFill="1" applyBorder="1" applyAlignment="1">
      <alignment/>
    </xf>
    <xf numFmtId="172" fontId="13" fillId="15" borderId="0" xfId="0" applyFont="1" applyFill="1" applyAlignment="1">
      <alignment horizontal="center"/>
    </xf>
    <xf numFmtId="172" fontId="1" fillId="15" borderId="12" xfId="0" applyFont="1" applyFill="1" applyBorder="1" applyAlignment="1">
      <alignment/>
    </xf>
    <xf numFmtId="172" fontId="4" fillId="15" borderId="13" xfId="0" applyFont="1" applyFill="1" applyBorder="1" applyAlignment="1" applyProtection="1">
      <alignment horizontal="left"/>
      <protection/>
    </xf>
    <xf numFmtId="172" fontId="14" fillId="0" borderId="0" xfId="0" applyFont="1" applyAlignment="1">
      <alignment horizontal="left"/>
    </xf>
    <xf numFmtId="172" fontId="7" fillId="0" borderId="0" xfId="0" applyFont="1" applyAlignment="1">
      <alignment horizontal="left"/>
    </xf>
    <xf numFmtId="183" fontId="8" fillId="15" borderId="10" xfId="45" applyNumberFormat="1" applyFont="1" applyFill="1" applyBorder="1" applyAlignment="1">
      <alignment/>
    </xf>
    <xf numFmtId="183" fontId="16" fillId="15" borderId="11" xfId="45" applyNumberFormat="1" applyFont="1" applyFill="1" applyBorder="1" applyAlignment="1">
      <alignment/>
    </xf>
    <xf numFmtId="183" fontId="1" fillId="15" borderId="10" xfId="45" applyNumberFormat="1" applyFont="1" applyFill="1" applyBorder="1" applyAlignment="1">
      <alignment/>
    </xf>
    <xf numFmtId="183" fontId="4" fillId="15" borderId="13" xfId="45" applyNumberFormat="1" applyFont="1" applyFill="1" applyBorder="1" applyAlignment="1" applyProtection="1">
      <alignment/>
      <protection/>
    </xf>
    <xf numFmtId="183" fontId="4" fillId="15" borderId="11" xfId="45" applyNumberFormat="1" applyFont="1" applyFill="1" applyBorder="1" applyAlignment="1" applyProtection="1">
      <alignment/>
      <protection/>
    </xf>
    <xf numFmtId="183" fontId="4" fillId="15" borderId="12" xfId="45" applyNumberFormat="1" applyFont="1" applyFill="1" applyBorder="1" applyAlignment="1">
      <alignment/>
    </xf>
    <xf numFmtId="183" fontId="4" fillId="15" borderId="11" xfId="45" applyNumberFormat="1" applyFont="1" applyFill="1" applyBorder="1" applyAlignment="1">
      <alignment/>
    </xf>
    <xf numFmtId="183" fontId="4" fillId="15" borderId="10" xfId="45" applyNumberFormat="1" applyFont="1" applyFill="1" applyBorder="1" applyAlignment="1">
      <alignment/>
    </xf>
    <xf numFmtId="172" fontId="4" fillId="15" borderId="12" xfId="0" applyFont="1" applyFill="1" applyBorder="1" applyAlignment="1">
      <alignment/>
    </xf>
    <xf numFmtId="49" fontId="15" fillId="15" borderId="0" xfId="0" applyNumberFormat="1" applyFont="1" applyFill="1" applyBorder="1" applyAlignment="1">
      <alignment/>
    </xf>
    <xf numFmtId="172" fontId="14" fillId="15" borderId="0" xfId="0" applyFont="1" applyFill="1" applyAlignment="1">
      <alignment/>
    </xf>
    <xf numFmtId="172" fontId="6" fillId="15" borderId="0" xfId="0" applyFont="1" applyFill="1" applyAlignment="1">
      <alignment/>
    </xf>
    <xf numFmtId="172" fontId="4" fillId="15" borderId="11" xfId="0" applyFont="1" applyFill="1" applyBorder="1" applyAlignment="1" applyProtection="1">
      <alignment horizontal="left"/>
      <protection/>
    </xf>
    <xf numFmtId="185" fontId="12" fillId="15" borderId="14" xfId="0" applyNumberFormat="1" applyFont="1" applyFill="1" applyBorder="1" applyAlignment="1">
      <alignment horizontal="center"/>
    </xf>
    <xf numFmtId="173" fontId="2" fillId="15" borderId="14" xfId="0" applyNumberFormat="1" applyFont="1" applyFill="1" applyBorder="1" applyAlignment="1">
      <alignment horizontal="right"/>
    </xf>
    <xf numFmtId="173" fontId="4" fillId="15" borderId="15" xfId="45" applyNumberFormat="1" applyFont="1" applyFill="1" applyBorder="1" applyAlignment="1" applyProtection="1">
      <alignment horizontal="right"/>
      <protection/>
    </xf>
    <xf numFmtId="173" fontId="1" fillId="15" borderId="16" xfId="45" applyNumberFormat="1" applyFont="1" applyFill="1" applyBorder="1" applyAlignment="1" applyProtection="1">
      <alignment horizontal="right"/>
      <protection/>
    </xf>
    <xf numFmtId="173" fontId="4" fillId="15" borderId="17" xfId="45" applyNumberFormat="1" applyFont="1" applyFill="1" applyBorder="1" applyAlignment="1" applyProtection="1">
      <alignment horizontal="right"/>
      <protection/>
    </xf>
    <xf numFmtId="173" fontId="1" fillId="15" borderId="14" xfId="45" applyNumberFormat="1" applyFont="1" applyFill="1" applyBorder="1" applyAlignment="1" applyProtection="1">
      <alignment horizontal="right"/>
      <protection/>
    </xf>
    <xf numFmtId="172" fontId="14" fillId="15" borderId="0" xfId="0" applyFont="1" applyFill="1" applyAlignment="1">
      <alignment horizontal="left"/>
    </xf>
    <xf numFmtId="185" fontId="12" fillId="15" borderId="10" xfId="45" applyNumberFormat="1" applyFont="1" applyFill="1" applyBorder="1" applyAlignment="1">
      <alignment horizontal="center"/>
    </xf>
    <xf numFmtId="185" fontId="12" fillId="15" borderId="18" xfId="0" applyNumberFormat="1" applyFont="1" applyFill="1" applyBorder="1" applyAlignment="1">
      <alignment horizontal="center"/>
    </xf>
    <xf numFmtId="172" fontId="16" fillId="15" borderId="19" xfId="0" applyFont="1" applyFill="1" applyBorder="1" applyAlignment="1">
      <alignment horizontal="center"/>
    </xf>
    <xf numFmtId="173" fontId="2" fillId="15" borderId="18" xfId="0" applyNumberFormat="1" applyFont="1" applyFill="1" applyBorder="1" applyAlignment="1">
      <alignment horizontal="right"/>
    </xf>
    <xf numFmtId="173" fontId="4" fillId="15" borderId="20" xfId="45" applyNumberFormat="1" applyFont="1" applyFill="1" applyBorder="1" applyAlignment="1" applyProtection="1">
      <alignment horizontal="right"/>
      <protection/>
    </xf>
    <xf numFmtId="173" fontId="4" fillId="15" borderId="20" xfId="45" applyNumberFormat="1" applyFont="1" applyFill="1" applyBorder="1" applyAlignment="1">
      <alignment horizontal="right"/>
    </xf>
    <xf numFmtId="173" fontId="1" fillId="15" borderId="21" xfId="45" applyNumberFormat="1" applyFont="1" applyFill="1" applyBorder="1" applyAlignment="1" applyProtection="1">
      <alignment horizontal="right" vertical="center"/>
      <protection/>
    </xf>
    <xf numFmtId="173" fontId="4" fillId="15" borderId="19" xfId="45" applyNumberFormat="1" applyFont="1" applyFill="1" applyBorder="1" applyAlignment="1" applyProtection="1">
      <alignment horizontal="right"/>
      <protection/>
    </xf>
    <xf numFmtId="173" fontId="1" fillId="15" borderId="21" xfId="45" applyNumberFormat="1" applyFont="1" applyFill="1" applyBorder="1" applyAlignment="1" applyProtection="1">
      <alignment horizontal="right"/>
      <protection/>
    </xf>
    <xf numFmtId="183" fontId="16" fillId="15" borderId="17" xfId="45" applyNumberFormat="1" applyFont="1" applyFill="1" applyBorder="1" applyAlignment="1">
      <alignment horizontal="center"/>
    </xf>
    <xf numFmtId="183" fontId="1" fillId="15" borderId="14" xfId="45" applyNumberFormat="1" applyFont="1" applyFill="1" applyBorder="1" applyAlignment="1">
      <alignment/>
    </xf>
    <xf numFmtId="173" fontId="4" fillId="15" borderId="15" xfId="45" applyNumberFormat="1" applyFont="1" applyFill="1" applyBorder="1" applyAlignment="1">
      <alignment horizontal="right"/>
    </xf>
    <xf numFmtId="173" fontId="1" fillId="15" borderId="16" xfId="45" applyNumberFormat="1" applyFont="1" applyFill="1" applyBorder="1" applyAlignment="1" applyProtection="1">
      <alignment horizontal="right" vertical="center"/>
      <protection/>
    </xf>
    <xf numFmtId="173" fontId="1" fillId="15" borderId="18" xfId="45" applyNumberFormat="1" applyFont="1" applyFill="1" applyBorder="1" applyAlignment="1" applyProtection="1">
      <alignment horizontal="right"/>
      <protection/>
    </xf>
    <xf numFmtId="173" fontId="4" fillId="15" borderId="22" xfId="45" applyNumberFormat="1" applyFont="1" applyFill="1" applyBorder="1" applyAlignment="1" applyProtection="1">
      <alignment horizontal="right"/>
      <protection/>
    </xf>
    <xf numFmtId="173" fontId="4" fillId="15" borderId="22" xfId="45" applyNumberFormat="1" applyFont="1" applyFill="1" applyBorder="1" applyAlignment="1">
      <alignment horizontal="right"/>
    </xf>
    <xf numFmtId="173" fontId="1" fillId="15" borderId="23" xfId="45" applyNumberFormat="1" applyFont="1" applyFill="1" applyBorder="1" applyAlignment="1" applyProtection="1">
      <alignment horizontal="right" vertical="center"/>
      <protection/>
    </xf>
    <xf numFmtId="173" fontId="2" fillId="15" borderId="24" xfId="0" applyNumberFormat="1" applyFont="1" applyFill="1" applyBorder="1" applyAlignment="1">
      <alignment horizontal="right"/>
    </xf>
    <xf numFmtId="173" fontId="4" fillId="15" borderId="25" xfId="45" applyNumberFormat="1" applyFont="1" applyFill="1" applyBorder="1" applyAlignment="1" applyProtection="1">
      <alignment horizontal="right"/>
      <protection/>
    </xf>
    <xf numFmtId="173" fontId="1" fillId="15" borderId="23" xfId="45" applyNumberFormat="1" applyFont="1" applyFill="1" applyBorder="1" applyAlignment="1" applyProtection="1">
      <alignment horizontal="right"/>
      <protection/>
    </xf>
    <xf numFmtId="172" fontId="4" fillId="15" borderId="0" xfId="0" applyFont="1" applyFill="1" applyAlignment="1">
      <alignment/>
    </xf>
    <xf numFmtId="172" fontId="0" fillId="0" borderId="0" xfId="0" applyFont="1" applyAlignment="1">
      <alignment/>
    </xf>
    <xf numFmtId="172" fontId="0" fillId="15" borderId="0" xfId="0" applyFont="1" applyFill="1" applyAlignment="1">
      <alignment/>
    </xf>
    <xf numFmtId="172" fontId="4" fillId="15" borderId="13" xfId="0" applyFont="1" applyFill="1" applyBorder="1" applyAlignment="1">
      <alignment/>
    </xf>
    <xf numFmtId="183" fontId="4" fillId="15" borderId="13" xfId="45" applyNumberFormat="1" applyFont="1" applyFill="1" applyBorder="1" applyAlignment="1">
      <alignment/>
    </xf>
    <xf numFmtId="183" fontId="1" fillId="15" borderId="12" xfId="45" applyNumberFormat="1" applyFont="1" applyFill="1" applyBorder="1" applyAlignment="1">
      <alignment/>
    </xf>
    <xf numFmtId="183" fontId="1" fillId="15" borderId="12" xfId="45" applyNumberFormat="1" applyFont="1" applyFill="1" applyBorder="1" applyAlignment="1">
      <alignment horizontal="center"/>
    </xf>
    <xf numFmtId="172" fontId="4" fillId="15" borderId="10" xfId="0" applyFont="1" applyFill="1" applyBorder="1" applyAlignment="1">
      <alignment/>
    </xf>
    <xf numFmtId="173" fontId="4" fillId="15" borderId="24" xfId="45" applyNumberFormat="1" applyFont="1" applyFill="1" applyBorder="1" applyAlignment="1" applyProtection="1">
      <alignment horizontal="right"/>
      <protection/>
    </xf>
    <xf numFmtId="173" fontId="4" fillId="15" borderId="14" xfId="45" applyNumberFormat="1" applyFont="1" applyFill="1" applyBorder="1" applyAlignment="1" applyProtection="1">
      <alignment horizontal="right"/>
      <protection/>
    </xf>
    <xf numFmtId="173" fontId="4" fillId="15" borderId="18" xfId="45" applyNumberFormat="1" applyFont="1" applyFill="1" applyBorder="1" applyAlignment="1" applyProtection="1">
      <alignment horizontal="right"/>
      <protection/>
    </xf>
    <xf numFmtId="172" fontId="4" fillId="15" borderId="11" xfId="0" applyFont="1" applyFill="1" applyBorder="1" applyAlignment="1">
      <alignment/>
    </xf>
    <xf numFmtId="172" fontId="0" fillId="15" borderId="0" xfId="0" applyFont="1" applyFill="1" applyAlignment="1">
      <alignment horizontal="center"/>
    </xf>
    <xf numFmtId="172" fontId="2" fillId="15" borderId="0" xfId="0" applyFon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2:F84"/>
  <sheetViews>
    <sheetView showGridLines="0" tabSelected="1" zoomScaleSheetLayoutView="100" zoomScalePageLayoutView="0" workbookViewId="0" topLeftCell="A1">
      <selection activeCell="A16" sqref="A16"/>
    </sheetView>
  </sheetViews>
  <sheetFormatPr defaultColWidth="9.625" defaultRowHeight="12.75"/>
  <cols>
    <col min="1" max="1" width="5.625" style="54" customWidth="1"/>
    <col min="2" max="2" width="54.625" style="54" customWidth="1"/>
    <col min="3" max="3" width="7.625" style="54" customWidth="1"/>
    <col min="4" max="5" width="11.50390625" style="55" customWidth="1"/>
    <col min="6" max="6" width="11.50390625" style="2" customWidth="1"/>
    <col min="7" max="16384" width="9.625" style="54" customWidth="1"/>
  </cols>
  <sheetData>
    <row r="1" ht="22.5" customHeight="1"/>
    <row r="2" spans="2:6" ht="24" customHeight="1">
      <c r="B2" s="11" t="s">
        <v>19</v>
      </c>
      <c r="C2" s="11"/>
      <c r="D2" s="32"/>
      <c r="E2" s="32"/>
      <c r="F2" s="12"/>
    </row>
    <row r="3" spans="2:6" ht="25.5" customHeight="1">
      <c r="B3" s="22" t="s">
        <v>27</v>
      </c>
      <c r="C3" s="22"/>
      <c r="D3" s="22"/>
      <c r="E3" s="22"/>
      <c r="F3" s="22"/>
    </row>
    <row r="4" spans="2:6" ht="20.25">
      <c r="B4" s="23" t="s">
        <v>41</v>
      </c>
      <c r="C4" s="23"/>
      <c r="D4" s="23"/>
      <c r="E4" s="23"/>
      <c r="F4" s="24"/>
    </row>
    <row r="5" spans="2:6" ht="13.5" customHeight="1">
      <c r="B5" s="4"/>
      <c r="C5" s="4"/>
      <c r="D5" s="4"/>
      <c r="E5" s="4"/>
      <c r="F5" s="3"/>
    </row>
    <row r="6" spans="2:6" s="1" customFormat="1" ht="18" customHeight="1">
      <c r="B6" s="5" t="s">
        <v>0</v>
      </c>
      <c r="C6" s="13"/>
      <c r="D6" s="33">
        <v>40178</v>
      </c>
      <c r="E6" s="26">
        <v>39813</v>
      </c>
      <c r="F6" s="34">
        <v>39813</v>
      </c>
    </row>
    <row r="7" spans="2:6" s="1" customFormat="1" ht="12.75" customHeight="1">
      <c r="B7" s="6" t="s">
        <v>38</v>
      </c>
      <c r="C7" s="14" t="s">
        <v>20</v>
      </c>
      <c r="D7" s="14"/>
      <c r="E7" s="42" t="s">
        <v>42</v>
      </c>
      <c r="F7" s="35" t="s">
        <v>40</v>
      </c>
    </row>
    <row r="8" spans="2:6" ht="15" customHeight="1">
      <c r="B8" s="7" t="s">
        <v>1</v>
      </c>
      <c r="C8" s="15"/>
      <c r="D8" s="15"/>
      <c r="E8" s="43"/>
      <c r="F8" s="36"/>
    </row>
    <row r="9" spans="2:6" ht="15" customHeight="1">
      <c r="B9" s="10" t="s">
        <v>26</v>
      </c>
      <c r="C9" s="16">
        <v>4</v>
      </c>
      <c r="D9" s="47">
        <f>0.5+6</f>
        <v>6.5</v>
      </c>
      <c r="E9" s="28">
        <v>7</v>
      </c>
      <c r="F9" s="37">
        <v>7</v>
      </c>
    </row>
    <row r="10" spans="2:6" ht="15" customHeight="1">
      <c r="B10" s="56" t="s">
        <v>16</v>
      </c>
      <c r="C10" s="57">
        <v>5</v>
      </c>
      <c r="D10" s="48">
        <f>7363.7+824.3</f>
        <v>8188</v>
      </c>
      <c r="E10" s="44">
        <f>7802+824</f>
        <v>8626</v>
      </c>
      <c r="F10" s="38">
        <f>7802+824</f>
        <v>8626</v>
      </c>
    </row>
    <row r="11" spans="2:6" ht="15" customHeight="1">
      <c r="B11" s="56" t="s">
        <v>17</v>
      </c>
      <c r="C11" s="57">
        <v>6</v>
      </c>
      <c r="D11" s="48">
        <v>6653.8</v>
      </c>
      <c r="E11" s="44">
        <f>2618+3723</f>
        <v>6341</v>
      </c>
      <c r="F11" s="38">
        <f>2618+3723</f>
        <v>6341</v>
      </c>
    </row>
    <row r="12" spans="2:6" ht="15" customHeight="1">
      <c r="B12" s="9" t="s">
        <v>2</v>
      </c>
      <c r="C12" s="58"/>
      <c r="D12" s="49">
        <f>SUM(D9:D11)</f>
        <v>14848.3</v>
      </c>
      <c r="E12" s="45">
        <f>SUM(E9:E11)</f>
        <v>14974</v>
      </c>
      <c r="F12" s="39">
        <f>SUM(F9:F11)</f>
        <v>14974</v>
      </c>
    </row>
    <row r="13" spans="2:6" ht="15" customHeight="1">
      <c r="B13" s="7" t="s">
        <v>3</v>
      </c>
      <c r="C13" s="15"/>
      <c r="D13" s="50"/>
      <c r="E13" s="27"/>
      <c r="F13" s="36"/>
    </row>
    <row r="14" spans="2:6" ht="15" customHeight="1">
      <c r="B14" s="10" t="s">
        <v>18</v>
      </c>
      <c r="C14" s="16"/>
      <c r="D14" s="47">
        <v>0</v>
      </c>
      <c r="E14" s="28">
        <v>0</v>
      </c>
      <c r="F14" s="37">
        <v>0</v>
      </c>
    </row>
    <row r="15" spans="2:6" ht="15" customHeight="1">
      <c r="B15" s="10" t="s">
        <v>25</v>
      </c>
      <c r="C15" s="16">
        <v>7</v>
      </c>
      <c r="D15" s="47">
        <v>408.9</v>
      </c>
      <c r="E15" s="28">
        <v>232</v>
      </c>
      <c r="F15" s="37">
        <v>232</v>
      </c>
    </row>
    <row r="16" spans="2:6" ht="15" customHeight="1">
      <c r="B16" s="10" t="s">
        <v>39</v>
      </c>
      <c r="C16" s="16">
        <v>7</v>
      </c>
      <c r="D16" s="47"/>
      <c r="E16" s="28">
        <v>0</v>
      </c>
      <c r="F16" s="37">
        <v>0</v>
      </c>
    </row>
    <row r="17" spans="2:6" ht="15" customHeight="1">
      <c r="B17" s="10" t="s">
        <v>21</v>
      </c>
      <c r="C17" s="16">
        <v>8</v>
      </c>
      <c r="D17" s="47">
        <v>27161.7</v>
      </c>
      <c r="E17" s="28">
        <v>25502</v>
      </c>
      <c r="F17" s="37">
        <v>25502</v>
      </c>
    </row>
    <row r="18" spans="2:6" ht="15" customHeight="1">
      <c r="B18" s="10" t="s">
        <v>22</v>
      </c>
      <c r="C18" s="16">
        <v>8</v>
      </c>
      <c r="D18" s="47">
        <v>1321.5</v>
      </c>
      <c r="E18" s="28">
        <f>25763-E17</f>
        <v>261</v>
      </c>
      <c r="F18" s="37">
        <f>25763-F17</f>
        <v>261</v>
      </c>
    </row>
    <row r="19" spans="2:6" ht="15" customHeight="1">
      <c r="B19" s="25" t="s">
        <v>23</v>
      </c>
      <c r="C19" s="17">
        <v>15</v>
      </c>
      <c r="D19" s="51"/>
      <c r="E19" s="30">
        <v>11052</v>
      </c>
      <c r="F19" s="40">
        <v>12724</v>
      </c>
    </row>
    <row r="20" spans="2:6" ht="15" customHeight="1">
      <c r="B20" s="9" t="s">
        <v>4</v>
      </c>
      <c r="C20" s="58"/>
      <c r="D20" s="29">
        <f>SUM(D14:D19)</f>
        <v>28892.100000000002</v>
      </c>
      <c r="E20" s="29">
        <f>SUM(E14:E19)</f>
        <v>37047</v>
      </c>
      <c r="F20" s="41">
        <f>SUM(F14:F19)</f>
        <v>38719</v>
      </c>
    </row>
    <row r="21" spans="2:6" ht="24" customHeight="1">
      <c r="B21" s="9" t="s">
        <v>5</v>
      </c>
      <c r="C21" s="59"/>
      <c r="D21" s="29">
        <f>D12+D20</f>
        <v>43740.4</v>
      </c>
      <c r="E21" s="29">
        <f>E12+E20</f>
        <v>52021</v>
      </c>
      <c r="F21" s="41">
        <f>F12+F20</f>
        <v>53693</v>
      </c>
    </row>
    <row r="22" spans="2:6" ht="15" customHeight="1">
      <c r="B22" s="55"/>
      <c r="C22" s="55"/>
      <c r="E22" s="8"/>
      <c r="F22" s="8"/>
    </row>
    <row r="23" spans="2:6" ht="15" customHeight="1">
      <c r="B23" s="55"/>
      <c r="C23" s="55"/>
      <c r="E23" s="8"/>
      <c r="F23" s="8"/>
    </row>
    <row r="24" spans="2:6" ht="18" customHeight="1">
      <c r="B24" s="5" t="s">
        <v>10</v>
      </c>
      <c r="C24" s="13"/>
      <c r="D24" s="33">
        <v>40178</v>
      </c>
      <c r="E24" s="26">
        <v>39813</v>
      </c>
      <c r="F24" s="34">
        <v>39813</v>
      </c>
    </row>
    <row r="25" spans="2:6" ht="12.75" customHeight="1">
      <c r="B25" s="6" t="s">
        <v>38</v>
      </c>
      <c r="C25" s="14" t="s">
        <v>20</v>
      </c>
      <c r="D25" s="14"/>
      <c r="E25" s="42" t="s">
        <v>42</v>
      </c>
      <c r="F25" s="35" t="s">
        <v>40</v>
      </c>
    </row>
    <row r="26" spans="2:6" ht="15" customHeight="1">
      <c r="B26" s="60" t="s">
        <v>28</v>
      </c>
      <c r="C26" s="20"/>
      <c r="D26" s="61">
        <v>6580</v>
      </c>
      <c r="E26" s="62">
        <v>6580</v>
      </c>
      <c r="F26" s="63">
        <v>6580</v>
      </c>
    </row>
    <row r="27" spans="2:6" ht="15" customHeight="1">
      <c r="B27" s="10" t="s">
        <v>29</v>
      </c>
      <c r="C27" s="16"/>
      <c r="D27" s="47">
        <f>658+1246.4</f>
        <v>1904.4</v>
      </c>
      <c r="E27" s="28">
        <f>658+2883</f>
        <v>3541</v>
      </c>
      <c r="F27" s="37">
        <f>658+2883</f>
        <v>3541</v>
      </c>
    </row>
    <row r="28" spans="2:6" ht="15" customHeight="1">
      <c r="B28" s="10" t="s">
        <v>30</v>
      </c>
      <c r="C28" s="16"/>
      <c r="D28" s="47">
        <f>-40.6-18.9+250.8</f>
        <v>191.3</v>
      </c>
      <c r="E28" s="28">
        <f>-(7660+2888)+251+377</f>
        <v>-9920</v>
      </c>
      <c r="F28" s="37">
        <f>-(7660+2888)+251+377</f>
        <v>-9920</v>
      </c>
    </row>
    <row r="29" spans="2:6" ht="15" customHeight="1">
      <c r="B29" s="56" t="s">
        <v>31</v>
      </c>
      <c r="C29" s="57"/>
      <c r="D29" s="47">
        <v>12085.7</v>
      </c>
      <c r="E29" s="28">
        <v>28536</v>
      </c>
      <c r="F29" s="37">
        <v>28536</v>
      </c>
    </row>
    <row r="30" spans="2:6" ht="15" customHeight="1">
      <c r="B30" s="64" t="s">
        <v>32</v>
      </c>
      <c r="C30" s="19"/>
      <c r="D30" s="51">
        <v>858.9</v>
      </c>
      <c r="E30" s="30">
        <v>-7018</v>
      </c>
      <c r="F30" s="40">
        <v>-6011</v>
      </c>
    </row>
    <row r="31" spans="2:6" ht="15" customHeight="1">
      <c r="B31" s="9" t="s">
        <v>13</v>
      </c>
      <c r="C31" s="18">
        <v>9</v>
      </c>
      <c r="D31" s="29">
        <f>SUM(D26:D30)</f>
        <v>21620.300000000003</v>
      </c>
      <c r="E31" s="29">
        <f>SUM(E26:E30)</f>
        <v>21719</v>
      </c>
      <c r="F31" s="41">
        <f>SUM(F26:F30)</f>
        <v>22726</v>
      </c>
    </row>
    <row r="32" spans="2:6" ht="15" customHeight="1">
      <c r="B32" s="9" t="s">
        <v>33</v>
      </c>
      <c r="C32" s="18">
        <v>10</v>
      </c>
      <c r="D32" s="52">
        <v>14321.5</v>
      </c>
      <c r="E32" s="29">
        <v>16556</v>
      </c>
      <c r="F32" s="41">
        <v>17221</v>
      </c>
    </row>
    <row r="33" spans="2:6" ht="15" customHeight="1">
      <c r="B33" s="9" t="s">
        <v>11</v>
      </c>
      <c r="C33" s="20"/>
      <c r="D33" s="31">
        <f>+D31+D32</f>
        <v>35941.8</v>
      </c>
      <c r="E33" s="31">
        <f>+E31+E32</f>
        <v>38275</v>
      </c>
      <c r="F33" s="46">
        <f>+F31+F32</f>
        <v>39947</v>
      </c>
    </row>
    <row r="34" spans="2:6" ht="15" customHeight="1">
      <c r="B34" s="7" t="s">
        <v>6</v>
      </c>
      <c r="C34" s="20"/>
      <c r="D34" s="62"/>
      <c r="E34" s="62"/>
      <c r="F34" s="63"/>
    </row>
    <row r="35" spans="2:6" ht="15" customHeight="1">
      <c r="B35" s="10" t="s">
        <v>14</v>
      </c>
      <c r="C35" s="16">
        <v>11</v>
      </c>
      <c r="D35" s="28">
        <v>0</v>
      </c>
      <c r="E35" s="28">
        <v>0</v>
      </c>
      <c r="F35" s="37">
        <v>0</v>
      </c>
    </row>
    <row r="36" spans="2:6" ht="15" customHeight="1">
      <c r="B36" s="10" t="s">
        <v>15</v>
      </c>
      <c r="C36" s="16">
        <v>12</v>
      </c>
      <c r="D36" s="28">
        <v>5208.2</v>
      </c>
      <c r="E36" s="28">
        <v>5270</v>
      </c>
      <c r="F36" s="37">
        <v>5270</v>
      </c>
    </row>
    <row r="37" spans="2:6" ht="15" customHeight="1">
      <c r="B37" s="10" t="s">
        <v>24</v>
      </c>
      <c r="C37" s="16">
        <v>13</v>
      </c>
      <c r="D37" s="28">
        <v>353</v>
      </c>
      <c r="E37" s="28">
        <v>212</v>
      </c>
      <c r="F37" s="37">
        <v>212</v>
      </c>
    </row>
    <row r="38" spans="2:6" ht="15" customHeight="1">
      <c r="B38" s="9" t="s">
        <v>7</v>
      </c>
      <c r="C38" s="18"/>
      <c r="D38" s="29">
        <f>SUM(D35:D37)</f>
        <v>5561.2</v>
      </c>
      <c r="E38" s="29">
        <f>SUM(E35:E37)</f>
        <v>5482</v>
      </c>
      <c r="F38" s="41">
        <f>SUM(F35:F37)</f>
        <v>5482</v>
      </c>
    </row>
    <row r="39" spans="2:6" ht="15" customHeight="1">
      <c r="B39" s="7" t="s">
        <v>8</v>
      </c>
      <c r="C39" s="20"/>
      <c r="D39" s="62"/>
      <c r="E39" s="62"/>
      <c r="F39" s="63"/>
    </row>
    <row r="40" spans="2:6" ht="15" customHeight="1">
      <c r="B40" s="10" t="s">
        <v>24</v>
      </c>
      <c r="C40" s="16">
        <v>13</v>
      </c>
      <c r="D40" s="28">
        <v>0</v>
      </c>
      <c r="E40" s="28">
        <v>1</v>
      </c>
      <c r="F40" s="37">
        <v>1</v>
      </c>
    </row>
    <row r="41" spans="2:6" ht="15" customHeight="1">
      <c r="B41" s="10" t="s">
        <v>34</v>
      </c>
      <c r="C41" s="16">
        <v>14</v>
      </c>
      <c r="D41" s="28">
        <v>291.1</v>
      </c>
      <c r="E41" s="28">
        <v>166</v>
      </c>
      <c r="F41" s="37">
        <v>166</v>
      </c>
    </row>
    <row r="42" spans="2:6" ht="15" customHeight="1">
      <c r="B42" s="10" t="s">
        <v>35</v>
      </c>
      <c r="C42" s="16">
        <v>14</v>
      </c>
      <c r="D42" s="28">
        <v>0</v>
      </c>
      <c r="E42" s="28">
        <v>1</v>
      </c>
      <c r="F42" s="37">
        <v>1</v>
      </c>
    </row>
    <row r="43" spans="2:6" ht="15" customHeight="1">
      <c r="B43" s="10" t="s">
        <v>36</v>
      </c>
      <c r="C43" s="16">
        <v>14</v>
      </c>
      <c r="D43" s="28">
        <v>1945.8</v>
      </c>
      <c r="E43" s="28">
        <v>2293</v>
      </c>
      <c r="F43" s="37">
        <v>2293</v>
      </c>
    </row>
    <row r="44" spans="2:6" ht="15" customHeight="1">
      <c r="B44" s="25" t="s">
        <v>37</v>
      </c>
      <c r="C44" s="17">
        <v>15</v>
      </c>
      <c r="D44" s="30">
        <v>0</v>
      </c>
      <c r="E44" s="30">
        <v>5803</v>
      </c>
      <c r="F44" s="40">
        <v>5803</v>
      </c>
    </row>
    <row r="45" spans="2:6" ht="15" customHeight="1">
      <c r="B45" s="9" t="s">
        <v>12</v>
      </c>
      <c r="C45" s="18"/>
      <c r="D45" s="29">
        <f>SUM(D39:D44)</f>
        <v>2236.9</v>
      </c>
      <c r="E45" s="29">
        <f>SUM(E39:E44)</f>
        <v>8264</v>
      </c>
      <c r="F45" s="41">
        <f>SUM(F39:F44)</f>
        <v>8264</v>
      </c>
    </row>
    <row r="46" spans="2:6" ht="24" customHeight="1">
      <c r="B46" s="9" t="s">
        <v>9</v>
      </c>
      <c r="C46" s="21"/>
      <c r="D46" s="29">
        <f>+D31+D32+D38+D45</f>
        <v>43739.9</v>
      </c>
      <c r="E46" s="29">
        <f>+E31+E32+E38+E45</f>
        <v>52021</v>
      </c>
      <c r="F46" s="41">
        <f>+F31+F32+F38+F45</f>
        <v>53693</v>
      </c>
    </row>
    <row r="47" spans="2:6" ht="12.75">
      <c r="B47" s="53"/>
      <c r="C47" s="55"/>
      <c r="E47" s="65"/>
      <c r="F47" s="65"/>
    </row>
    <row r="48" spans="2:6" ht="12.75">
      <c r="B48" s="66" t="s">
        <v>43</v>
      </c>
      <c r="C48" s="55"/>
      <c r="E48" s="8"/>
      <c r="F48" s="8"/>
    </row>
    <row r="49" spans="2:6" ht="12.75">
      <c r="B49" s="53"/>
      <c r="C49" s="55"/>
      <c r="E49" s="8"/>
      <c r="F49" s="8"/>
    </row>
    <row r="50" spans="2:6" ht="12">
      <c r="B50" s="55"/>
      <c r="C50" s="55"/>
      <c r="F50" s="8"/>
    </row>
    <row r="51" spans="2:6" ht="12">
      <c r="B51" s="55"/>
      <c r="C51" s="55"/>
      <c r="F51" s="8"/>
    </row>
    <row r="52" spans="2:6" ht="12">
      <c r="B52" s="55"/>
      <c r="C52" s="55"/>
      <c r="F52" s="8"/>
    </row>
    <row r="53" spans="2:6" ht="12">
      <c r="B53" s="55"/>
      <c r="C53" s="55"/>
      <c r="F53" s="8"/>
    </row>
    <row r="54" spans="2:6" ht="12">
      <c r="B54" s="55"/>
      <c r="C54" s="55"/>
      <c r="F54" s="8"/>
    </row>
    <row r="55" spans="2:6" ht="12">
      <c r="B55" s="55"/>
      <c r="C55" s="55"/>
      <c r="F55" s="8"/>
    </row>
    <row r="56" spans="2:6" ht="12">
      <c r="B56" s="55"/>
      <c r="C56" s="55"/>
      <c r="F56" s="8"/>
    </row>
    <row r="57" spans="2:6" ht="12">
      <c r="B57" s="55"/>
      <c r="C57" s="55"/>
      <c r="F57" s="8"/>
    </row>
    <row r="58" spans="2:6" ht="12">
      <c r="B58" s="55"/>
      <c r="C58" s="55"/>
      <c r="F58" s="8"/>
    </row>
    <row r="59" spans="2:6" ht="12">
      <c r="B59" s="55"/>
      <c r="C59" s="55"/>
      <c r="F59" s="8"/>
    </row>
    <row r="60" spans="2:6" ht="12">
      <c r="B60" s="55"/>
      <c r="C60" s="55"/>
      <c r="F60" s="8"/>
    </row>
    <row r="61" spans="2:6" ht="12">
      <c r="B61" s="55"/>
      <c r="C61" s="55"/>
      <c r="F61" s="8"/>
    </row>
    <row r="62" spans="2:6" ht="12">
      <c r="B62" s="55"/>
      <c r="C62" s="55"/>
      <c r="F62" s="8"/>
    </row>
    <row r="63" spans="2:6" ht="12">
      <c r="B63" s="55"/>
      <c r="C63" s="55"/>
      <c r="F63" s="8"/>
    </row>
    <row r="64" spans="2:6" ht="12">
      <c r="B64" s="55"/>
      <c r="C64" s="55"/>
      <c r="F64" s="8"/>
    </row>
    <row r="65" spans="2:6" ht="12">
      <c r="B65" s="55"/>
      <c r="C65" s="55"/>
      <c r="F65" s="8"/>
    </row>
    <row r="66" spans="2:6" ht="12">
      <c r="B66" s="55"/>
      <c r="C66" s="55"/>
      <c r="F66" s="8"/>
    </row>
    <row r="67" spans="2:6" ht="12">
      <c r="B67" s="55"/>
      <c r="C67" s="55"/>
      <c r="F67" s="8"/>
    </row>
    <row r="68" spans="2:6" ht="12">
      <c r="B68" s="55"/>
      <c r="C68" s="55"/>
      <c r="F68" s="8"/>
    </row>
    <row r="69" spans="2:6" ht="12">
      <c r="B69" s="55"/>
      <c r="C69" s="55"/>
      <c r="F69" s="8"/>
    </row>
    <row r="70" spans="2:6" ht="12">
      <c r="B70" s="55"/>
      <c r="C70" s="55"/>
      <c r="F70" s="8"/>
    </row>
    <row r="71" spans="2:6" ht="12">
      <c r="B71" s="55"/>
      <c r="C71" s="55"/>
      <c r="F71" s="8"/>
    </row>
    <row r="72" spans="2:6" ht="12">
      <c r="B72" s="55"/>
      <c r="C72" s="55"/>
      <c r="F72" s="8"/>
    </row>
    <row r="73" spans="2:6" ht="12">
      <c r="B73" s="55"/>
      <c r="C73" s="55"/>
      <c r="F73" s="8"/>
    </row>
    <row r="74" spans="2:6" ht="12">
      <c r="B74" s="55"/>
      <c r="C74" s="55"/>
      <c r="F74" s="8"/>
    </row>
    <row r="75" spans="2:6" ht="12">
      <c r="B75" s="55"/>
      <c r="C75" s="55"/>
      <c r="F75" s="8"/>
    </row>
    <row r="76" spans="2:6" ht="12">
      <c r="B76" s="55"/>
      <c r="C76" s="55"/>
      <c r="F76" s="8"/>
    </row>
    <row r="77" spans="2:6" ht="12">
      <c r="B77" s="55"/>
      <c r="C77" s="55"/>
      <c r="F77" s="8"/>
    </row>
    <row r="78" spans="2:6" ht="12">
      <c r="B78" s="55"/>
      <c r="C78" s="55"/>
      <c r="F78" s="8"/>
    </row>
    <row r="79" spans="2:6" ht="12">
      <c r="B79" s="55"/>
      <c r="C79" s="55"/>
      <c r="F79" s="8"/>
    </row>
    <row r="80" spans="2:6" ht="12">
      <c r="B80" s="55"/>
      <c r="C80" s="55"/>
      <c r="F80" s="8"/>
    </row>
    <row r="81" spans="2:6" ht="12">
      <c r="B81" s="55"/>
      <c r="C81" s="55"/>
      <c r="F81" s="8"/>
    </row>
    <row r="82" spans="2:6" ht="12">
      <c r="B82" s="55"/>
      <c r="C82" s="55"/>
      <c r="F82" s="8"/>
    </row>
    <row r="83" spans="2:6" ht="12">
      <c r="B83" s="55"/>
      <c r="C83" s="55"/>
      <c r="F83" s="8"/>
    </row>
    <row r="84" spans="2:6" ht="12">
      <c r="B84" s="55"/>
      <c r="C84" s="55"/>
      <c r="F84" s="8"/>
    </row>
  </sheetData>
  <sheetProtection/>
  <printOptions horizontalCentered="1"/>
  <pageMargins left="0" right="0" top="0.3937007874015748" bottom="0" header="0" footer="0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FI9211AA</cp:lastModifiedBy>
  <cp:lastPrinted>2009-10-01T10:09:07Z</cp:lastPrinted>
  <dcterms:created xsi:type="dcterms:W3CDTF">1999-03-17T13:36:28Z</dcterms:created>
  <dcterms:modified xsi:type="dcterms:W3CDTF">2010-06-03T13:47:48Z</dcterms:modified>
  <cp:category/>
  <cp:version/>
  <cp:contentType/>
  <cp:contentStatus/>
</cp:coreProperties>
</file>