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 yWindow="90" windowWidth="15480" windowHeight="7665" tabRatio="601" activeTab="1"/>
  </bookViews>
  <sheets>
    <sheet name="Informations cumulées" sheetId="1" r:id="rId1"/>
    <sheet name="Comptant" sheetId="2" r:id="rId2"/>
  </sheets>
  <externalReferences>
    <externalReference r:id="rId5"/>
    <externalReference r:id="rId6"/>
    <externalReference r:id="rId7"/>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'Informations cumulées'!#REF!</definedName>
    <definedName name="derives_non_exerces">'[2]Produits dérivés'!#REF!</definedName>
    <definedName name="dirigeants">'Informations cumulées'!$J$22</definedName>
    <definedName name="_xlnm.Print_Titles" localSheetId="0">'Informations cumulées'!$1:$10</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1">'Comptant'!$B$1:$K$54</definedName>
    <definedName name="_xlnm.Print_Area" localSheetId="0">'Informations cumulées'!$B$1:$L$33</definedName>
  </definedNames>
  <calcPr fullCalcOnLoad="1"/>
</workbook>
</file>

<file path=xl/sharedStrings.xml><?xml version="1.0" encoding="utf-8"?>
<sst xmlns="http://schemas.openxmlformats.org/spreadsheetml/2006/main" count="88" uniqueCount="43">
  <si>
    <t>Montant</t>
  </si>
  <si>
    <t xml:space="preserve"> *Part de l'emetteur dans le contrat =</t>
  </si>
  <si>
    <t>Actions</t>
  </si>
  <si>
    <t>I. INFORMATIONS CUMULEES</t>
  </si>
  <si>
    <t>Nombre de titres annulés au cours des 24 derniers mois :</t>
  </si>
  <si>
    <t>Nombre de titres annulés dans le mois :</t>
  </si>
  <si>
    <t>Nombre de titres achetés dans le mois :</t>
  </si>
  <si>
    <t>A</t>
  </si>
  <si>
    <t>V</t>
  </si>
  <si>
    <t>PROGRAMME DE RACHAT</t>
  </si>
  <si>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</si>
  <si>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</si>
  <si>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</si>
  <si>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</si>
  <si>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</si>
  <si>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</si>
  <si>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</si>
  <si>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</si>
  <si>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 xml:space="preserve"> /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</si>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</sst>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
    <numFmt numFmtId="175" formatCode="0.000"/>
    <numFmt numFmtId="176" formatCode="d\-mmm\-yy"/>
    <numFmt numFmtId="177" formatCode="0;[Red]0"/>
    <numFmt numFmtId="178" formatCode="#,##0.00\ &quot;F&quot;;[Red]#,##0.00\ &quot;F&quot;"/>
    <numFmt numFmtId="179" formatCode="#,##0.00\ _F;[Red]#,##0.00\ _F"/>
    <numFmt numFmtId="180" formatCode="0.000%"/>
    <numFmt numFmtId="181" formatCode="0.00;[Red]0.00"/>
    <numFmt numFmtId="182" formatCode="#,##0;[Red]#,##0"/>
    <numFmt numFmtId="183" formatCode="#,##0.0;[Red]#,##0.0"/>
    <numFmt numFmtId="184" formatCode="#,##0.00;[Red]#,##0.00"/>
    <numFmt numFmtId="185" formatCode="d\ mmmm\ yyyy"/>
  </numFmts>
  <fonts count="16">
    <font>
      <sz val="11"/>
      <name val="Garamond"/>
      <family val="0"/>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b/>
      <sz val="11"/>
      <name val="Garamond"/>
      <family val="0"/>
    </font>
    <font>
      <i/>
      <sz val="11"/>
      <name val="Arial"/>
      <family val="2"/>
    </font>
    <font>
      <i/>
      <sz val="10"/>
      <name val="Arial"/>
      <family val="2"/>
    </font>
    <font>
      <b/>
      <i/>
      <sz val="11"/>
      <name val="Arial"/>
      <family val="2"/>
    </font>
  </fonts>
  <fills count="6">
    <fill>
      <patternFill/>
    </fill>
    <fill>
      <patternFill patternType="gray125"/>
    </fill>
    <fill>
      <patternFill patternType="solid">
        <fgColor indexed="56"/>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s>
  <borders count="25">
    <border>
      <left/>
      <right/>
      <top/>
      <bottom/>
      <diagonal/>
    </border>
    <border>
      <left style="medium"/>
      <right style="medium"/>
      <top style="medium"/>
      <bottom style="medium"/>
    </border>
    <border>
      <left style="medium"/>
      <right style="medium"/>
      <top style="medium"/>
      <bottom>
        <color indexed="63"/>
      </botto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pplyFill="0">
      <alignment/>
      <protection/>
    </xf>
    <xf numFmtId="9" fontId="0" fillId="0" borderId="0" applyFont="0" applyFill="0" applyBorder="0" applyAlignment="0" applyProtection="0"/>
  </cellStyleXfs>
  <cellXfs count="90">
    <xf numFmtId="0" fontId="0" fillId="0" borderId="0" xfId="0" applyAlignment="1">
      <alignment/>
    </xf>
    <xf numFmtId="0" fontId="6" fillId="2" borderId="0" xfId="21" applyFont="1" applyFill="1">
      <alignment/>
      <protection/>
    </xf>
    <xf numFmtId="2" fontId="7" fillId="3" borderId="0" xfId="21" applyNumberFormat="1" applyFont="1" applyFill="1" applyAlignment="1">
      <alignment horizontal="center" vertical="center"/>
      <protection/>
    </xf>
    <xf numFmtId="0" fontId="8" fillId="3" borderId="0" xfId="21" applyFont="1" applyFill="1" applyAlignment="1">
      <alignment horizontal="center"/>
      <protection/>
    </xf>
    <xf numFmtId="0" fontId="9" fillId="2" borderId="0" xfId="21" applyFont="1" applyFill="1">
      <alignment/>
      <protection/>
    </xf>
    <xf numFmtId="0" fontId="6" fillId="3" borderId="0" xfId="21" applyFont="1" applyFill="1">
      <alignment/>
      <protection/>
    </xf>
    <xf numFmtId="49" fontId="10" fillId="4" borderId="1" xfId="21" applyNumberFormat="1" applyFont="1" applyFill="1" applyBorder="1" applyProtection="1">
      <alignment/>
      <protection locked="0"/>
    </xf>
    <xf numFmtId="0" fontId="6" fillId="3" borderId="0" xfId="21" applyFont="1" applyFill="1" applyBorder="1">
      <alignment/>
      <protection/>
    </xf>
    <xf numFmtId="0" fontId="6" fillId="2" borderId="0" xfId="21" applyFont="1" applyFill="1" applyBorder="1">
      <alignment/>
      <protection/>
    </xf>
    <xf numFmtId="14" fontId="10" fillId="4" borderId="1" xfId="21" applyNumberFormat="1" applyFont="1" applyFill="1" applyBorder="1" applyProtection="1">
      <alignment/>
      <protection locked="0"/>
    </xf>
    <xf numFmtId="0" fontId="10" fillId="2" borderId="0" xfId="21" applyFont="1" applyFill="1">
      <alignment/>
      <protection/>
    </xf>
    <xf numFmtId="0" fontId="10" fillId="3" borderId="0" xfId="21" applyFont="1" applyFill="1" applyAlignment="1">
      <alignment horizontal="center" vertical="center" wrapText="1"/>
      <protection/>
    </xf>
    <xf numFmtId="0" fontId="0" fillId="3" borderId="0" xfId="21" applyFont="1" applyFill="1" applyAlignment="1">
      <alignment horizontal="center" vertical="center"/>
      <protection/>
    </xf>
    <xf numFmtId="4" fontId="6" fillId="3" borderId="0" xfId="21" applyNumberFormat="1" applyFont="1" applyFill="1">
      <alignment/>
      <protection/>
    </xf>
    <xf numFmtId="0" fontId="7" fillId="2" borderId="0" xfId="21" applyFont="1" applyFill="1" applyAlignment="1">
      <alignment vertical="center"/>
      <protection/>
    </xf>
    <xf numFmtId="0" fontId="10" fillId="3" borderId="0" xfId="21" applyFont="1" applyFill="1" applyAlignment="1">
      <alignment horizontal="center"/>
      <protection/>
    </xf>
    <xf numFmtId="0" fontId="0" fillId="3" borderId="0" xfId="21" applyFont="1" applyFill="1" applyAlignment="1">
      <alignment/>
      <protection/>
    </xf>
    <xf numFmtId="4" fontId="10" fillId="4" borderId="2" xfId="21" applyNumberFormat="1" applyFont="1" applyFill="1" applyBorder="1" applyAlignment="1" applyProtection="1">
      <alignment horizontal="center" vertical="center"/>
      <protection locked="0"/>
    </xf>
    <xf numFmtId="49" fontId="6" fillId="4" borderId="1" xfId="21" applyNumberFormat="1" applyFont="1" applyFill="1" applyBorder="1" applyAlignment="1" applyProtection="1">
      <alignment horizontal="center" vertical="center"/>
      <protection locked="0"/>
    </xf>
    <xf numFmtId="0" fontId="10" fillId="3" borderId="0" xfId="21" applyFont="1" applyFill="1" applyBorder="1" applyAlignment="1">
      <alignment horizontal="center" vertical="center"/>
      <protection/>
    </xf>
    <xf numFmtId="4" fontId="10" fillId="4" borderId="1" xfId="21" applyNumberFormat="1" applyFont="1" applyFill="1" applyBorder="1" applyAlignment="1" applyProtection="1">
      <alignment horizontal="center" vertical="center"/>
      <protection locked="0"/>
    </xf>
    <xf numFmtId="3" fontId="10" fillId="4" borderId="1" xfId="21" applyNumberFormat="1" applyFont="1" applyFill="1" applyBorder="1" applyAlignment="1" applyProtection="1">
      <alignment horizontal="center" vertical="center"/>
      <protection locked="0"/>
    </xf>
    <xf numFmtId="3" fontId="10" fillId="4" borderId="3" xfId="21" applyNumberFormat="1" applyFont="1" applyFill="1" applyBorder="1" applyAlignment="1" applyProtection="1">
      <alignment horizontal="center" vertical="center"/>
      <protection locked="0"/>
    </xf>
    <xf numFmtId="4" fontId="10" fillId="4" borderId="4" xfId="21" applyNumberFormat="1" applyFont="1" applyFill="1" applyBorder="1" applyAlignment="1" applyProtection="1">
      <alignment horizontal="center" vertical="center"/>
      <protection locked="0"/>
    </xf>
    <xf numFmtId="4" fontId="10" fillId="4" borderId="5" xfId="21" applyNumberFormat="1" applyFont="1" applyFill="1" applyBorder="1" applyAlignment="1" applyProtection="1">
      <alignment horizontal="center" vertical="center"/>
      <protection locked="0"/>
    </xf>
    <xf numFmtId="4" fontId="10" fillId="4" borderId="3" xfId="21" applyNumberFormat="1" applyFont="1" applyFill="1" applyBorder="1" applyAlignment="1" applyProtection="1">
      <alignment horizontal="center" vertical="center"/>
      <protection locked="0"/>
    </xf>
    <xf numFmtId="4" fontId="10" fillId="4" borderId="6" xfId="21" applyNumberFormat="1" applyFont="1" applyFill="1" applyBorder="1" applyAlignment="1" applyProtection="1">
      <alignment horizontal="center" vertical="center"/>
      <protection locked="0"/>
    </xf>
    <xf numFmtId="0" fontId="6" fillId="3" borderId="0" xfId="21" applyFont="1" applyFill="1" applyBorder="1" applyAlignment="1">
      <alignment horizontal="center" vertical="center"/>
      <protection/>
    </xf>
    <xf numFmtId="0" fontId="14" fillId="3" borderId="0" xfId="21" applyFont="1" applyFill="1">
      <alignment/>
      <protection/>
    </xf>
    <xf numFmtId="0" fontId="14" fillId="3" borderId="0" xfId="21" applyFont="1" applyFill="1" applyBorder="1" applyAlignment="1">
      <alignment horizontal="center" vertical="center"/>
      <protection/>
    </xf>
    <xf numFmtId="0" fontId="14" fillId="2" borderId="0" xfId="21" applyFont="1" applyFill="1">
      <alignment/>
      <protection/>
    </xf>
    <xf numFmtId="0" fontId="10" fillId="3" borderId="0" xfId="21" applyFont="1" applyFill="1" applyBorder="1" applyAlignment="1">
      <alignment vertical="center"/>
      <protection/>
    </xf>
    <xf numFmtId="0" fontId="0" fillId="3" borderId="0" xfId="21" applyFill="1" applyBorder="1" applyAlignment="1">
      <alignment vertical="center"/>
      <protection/>
    </xf>
    <xf numFmtId="0" fontId="6" fillId="2" borderId="7" xfId="21" applyFont="1" applyFill="1" applyBorder="1">
      <alignment/>
      <protection/>
    </xf>
    <xf numFmtId="0" fontId="6" fillId="0" borderId="0" xfId="21" applyFont="1" applyFill="1" applyBorder="1">
      <alignment/>
      <protection/>
    </xf>
    <xf numFmtId="0" fontId="10" fillId="3" borderId="8" xfId="21" applyFont="1" applyFill="1" applyBorder="1">
      <alignment/>
      <protection/>
    </xf>
    <xf numFmtId="0" fontId="6" fillId="3" borderId="9" xfId="21" applyFont="1" applyFill="1" applyBorder="1">
      <alignment/>
      <protection/>
    </xf>
    <xf numFmtId="9" fontId="6" fillId="2" borderId="0" xfId="21" applyNumberFormat="1" applyFont="1" applyFill="1" applyBorder="1">
      <alignment/>
      <protection/>
    </xf>
    <xf numFmtId="0" fontId="10" fillId="5" borderId="1" xfId="21" applyFont="1" applyFill="1" applyBorder="1" applyAlignment="1">
      <alignment horizontal="center" vertical="center" wrapText="1"/>
      <protection/>
    </xf>
    <xf numFmtId="0" fontId="10" fillId="5" borderId="1" xfId="21" applyFont="1" applyFill="1" applyBorder="1" applyAlignment="1">
      <alignment horizontal="center" vertical="center"/>
      <protection/>
    </xf>
    <xf numFmtId="0" fontId="14" fillId="2" borderId="0" xfId="21" applyFont="1" applyFill="1" applyBorder="1">
      <alignment/>
      <protection/>
    </xf>
    <xf numFmtId="0" fontId="14" fillId="0" borderId="0" xfId="21" applyFont="1" applyFill="1" applyBorder="1">
      <alignment/>
      <protection/>
    </xf>
    <xf numFmtId="14" fontId="6" fillId="4" borderId="10" xfId="21" applyNumberFormat="1" applyFont="1" applyFill="1" applyBorder="1" applyAlignment="1" applyProtection="1">
      <alignment horizontal="center"/>
      <protection locked="0"/>
    </xf>
    <xf numFmtId="0" fontId="6" fillId="4" borderId="11" xfId="21" applyFont="1" applyFill="1" applyBorder="1" applyProtection="1">
      <alignment/>
      <protection locked="0"/>
    </xf>
    <xf numFmtId="0" fontId="6" fillId="4" borderId="12" xfId="21" applyFont="1" applyFill="1" applyBorder="1" applyProtection="1">
      <alignment/>
      <protection locked="0"/>
    </xf>
    <xf numFmtId="185" fontId="6" fillId="3" borderId="8" xfId="21" applyNumberFormat="1" applyFont="1" applyFill="1" applyBorder="1" applyAlignment="1" applyProtection="1">
      <alignment horizontal="center"/>
      <protection locked="0"/>
    </xf>
    <xf numFmtId="0" fontId="6" fillId="3" borderId="13" xfId="21" applyFont="1" applyFill="1" applyBorder="1" applyAlignment="1" applyProtection="1">
      <alignment horizontal="center"/>
      <protection locked="0"/>
    </xf>
    <xf numFmtId="0" fontId="6" fillId="3" borderId="13" xfId="21" applyFont="1" applyFill="1" applyBorder="1" applyProtection="1">
      <alignment/>
      <protection locked="0"/>
    </xf>
    <xf numFmtId="3" fontId="6" fillId="3" borderId="13" xfId="21" applyNumberFormat="1" applyFont="1" applyFill="1" applyBorder="1" applyProtection="1">
      <alignment/>
      <protection locked="0"/>
    </xf>
    <xf numFmtId="4" fontId="6" fillId="3" borderId="13" xfId="21" applyNumberFormat="1" applyFont="1" applyFill="1" applyBorder="1" applyProtection="1">
      <alignment/>
      <protection locked="0"/>
    </xf>
    <xf numFmtId="0" fontId="6" fillId="3" borderId="14" xfId="21" applyFont="1" applyFill="1" applyBorder="1" applyProtection="1">
      <alignment/>
      <protection locked="0"/>
    </xf>
    <xf numFmtId="0" fontId="6" fillId="2" borderId="0" xfId="21" applyFont="1" applyFill="1" applyAlignment="1">
      <alignment vertical="center"/>
      <protection/>
    </xf>
    <xf numFmtId="185" fontId="6" fillId="3" borderId="8" xfId="21" applyNumberFormat="1" applyFont="1" applyFill="1" applyBorder="1" applyAlignment="1" applyProtection="1">
      <alignment horizontal="center" vertical="center"/>
      <protection locked="0"/>
    </xf>
    <xf numFmtId="0" fontId="6" fillId="3" borderId="13" xfId="21" applyFont="1" applyFill="1" applyBorder="1" applyAlignment="1" applyProtection="1">
      <alignment horizontal="center" vertical="center"/>
      <protection locked="0"/>
    </xf>
    <xf numFmtId="0" fontId="6" fillId="3" borderId="13" xfId="21" applyFont="1" applyFill="1" applyBorder="1" applyAlignment="1" applyProtection="1">
      <alignment vertical="center"/>
      <protection locked="0"/>
    </xf>
    <xf numFmtId="3" fontId="6" fillId="3" borderId="13" xfId="21" applyNumberFormat="1" applyFont="1" applyFill="1" applyBorder="1" applyAlignment="1" applyProtection="1">
      <alignment vertical="center"/>
      <protection locked="0"/>
    </xf>
    <xf numFmtId="4" fontId="6" fillId="3" borderId="13" xfId="21" applyNumberFormat="1" applyFont="1" applyFill="1" applyBorder="1" applyAlignment="1" applyProtection="1">
      <alignment vertical="center"/>
      <protection locked="0"/>
    </xf>
    <xf numFmtId="0" fontId="1" fillId="3" borderId="14" xfId="21" applyNumberFormat="1" applyFont="1" applyFill="1" applyBorder="1" applyAlignment="1" applyProtection="1">
      <alignment vertical="center"/>
      <protection locked="0"/>
    </xf>
    <xf numFmtId="0" fontId="6" fillId="2" borderId="0" xfId="21" applyFont="1" applyFill="1" applyBorder="1" applyAlignment="1">
      <alignment vertical="center"/>
      <protection/>
    </xf>
    <xf numFmtId="0" fontId="6" fillId="0" borderId="0" xfId="21" applyFont="1" applyFill="1" applyBorder="1" applyAlignment="1">
      <alignment vertical="center"/>
      <protection/>
    </xf>
    <xf numFmtId="185" fontId="6" fillId="3" borderId="15" xfId="21" applyNumberFormat="1" applyFont="1" applyFill="1" applyBorder="1" applyProtection="1">
      <alignment/>
      <protection locked="0"/>
    </xf>
    <xf numFmtId="0" fontId="6" fillId="3" borderId="16" xfId="21" applyFont="1" applyFill="1" applyBorder="1" applyProtection="1">
      <alignment/>
      <protection locked="0"/>
    </xf>
    <xf numFmtId="4" fontId="6" fillId="3" borderId="16" xfId="21" applyNumberFormat="1" applyFont="1" applyFill="1" applyBorder="1" applyProtection="1">
      <alignment/>
      <protection locked="0"/>
    </xf>
    <xf numFmtId="0" fontId="6" fillId="3" borderId="17" xfId="21" applyFont="1" applyFill="1" applyBorder="1" applyProtection="1">
      <alignment/>
      <protection locked="0"/>
    </xf>
    <xf numFmtId="0" fontId="6" fillId="2" borderId="13" xfId="21" applyFont="1" applyFill="1" applyBorder="1">
      <alignment/>
      <protection/>
    </xf>
    <xf numFmtId="0" fontId="6" fillId="0" borderId="0" xfId="21" applyNumberFormat="1" applyFont="1" applyFill="1" applyBorder="1">
      <alignment/>
      <protection/>
    </xf>
    <xf numFmtId="0" fontId="6" fillId="0" borderId="0" xfId="21" applyNumberFormat="1" applyFont="1" applyFill="1" applyBorder="1" applyProtection="1">
      <alignment/>
      <protection locked="0"/>
    </xf>
    <xf numFmtId="4" fontId="6" fillId="3" borderId="13" xfId="21" applyNumberFormat="1" applyFont="1" applyFill="1" applyBorder="1" applyAlignment="1" applyProtection="1">
      <alignment horizontal="center"/>
      <protection locked="0"/>
    </xf>
    <xf numFmtId="4" fontId="6" fillId="3" borderId="13" xfId="21" applyNumberFormat="1" applyFont="1" applyFill="1" applyBorder="1" applyAlignment="1" applyProtection="1">
      <alignment horizontal="center" vertical="center"/>
      <protection locked="0"/>
    </xf>
    <xf numFmtId="0" fontId="10" fillId="3" borderId="7" xfId="21" applyFont="1" applyFill="1" applyBorder="1" applyAlignment="1">
      <alignment horizontal="left" vertical="center"/>
      <protection/>
    </xf>
    <xf numFmtId="0" fontId="0" fillId="0" borderId="7" xfId="21" applyFont="1" applyBorder="1" applyAlignment="1">
      <alignment horizontal="left" vertical="center"/>
      <protection/>
    </xf>
    <xf numFmtId="2" fontId="5" fillId="5" borderId="18" xfId="21" applyNumberFormat="1" applyFont="1" applyFill="1" applyBorder="1" applyAlignment="1">
      <alignment horizontal="center" vertical="center"/>
      <protection/>
    </xf>
    <xf numFmtId="0" fontId="0" fillId="5" borderId="19" xfId="21" applyFill="1" applyBorder="1" applyAlignment="1">
      <alignment horizontal="center"/>
      <protection/>
    </xf>
    <xf numFmtId="0" fontId="0" fillId="5" borderId="20" xfId="21" applyFill="1" applyBorder="1" applyAlignment="1">
      <alignment horizontal="center"/>
      <protection/>
    </xf>
    <xf numFmtId="0" fontId="11" fillId="0" borderId="18" xfId="21" applyFont="1" applyFill="1" applyBorder="1" applyAlignment="1">
      <alignment horizontal="center" vertical="center" wrapText="1"/>
      <protection/>
    </xf>
    <xf numFmtId="0" fontId="0" fillId="0" borderId="19" xfId="21" applyFill="1" applyBorder="1" applyAlignment="1">
      <alignment horizontal="center" vertical="center"/>
      <protection/>
    </xf>
    <xf numFmtId="0" fontId="0" fillId="0" borderId="20" xfId="21" applyFill="1" applyBorder="1" applyAlignment="1">
      <alignment horizontal="center" vertical="center"/>
      <protection/>
    </xf>
    <xf numFmtId="49" fontId="10" fillId="4" borderId="18" xfId="21" applyNumberFormat="1" applyFont="1" applyFill="1" applyBorder="1" applyAlignment="1" applyProtection="1">
      <alignment horizontal="left"/>
      <protection locked="0"/>
    </xf>
    <xf numFmtId="49" fontId="10" fillId="4" borderId="20" xfId="21" applyNumberFormat="1" applyFont="1" applyFill="1" applyBorder="1" applyAlignment="1" applyProtection="1">
      <alignment horizontal="left"/>
      <protection locked="0"/>
    </xf>
    <xf numFmtId="49" fontId="10" fillId="4" borderId="18" xfId="21" applyNumberFormat="1" applyFont="1" applyFill="1" applyBorder="1" applyAlignment="1" applyProtection="1">
      <alignment horizontal="center"/>
      <protection locked="0"/>
    </xf>
    <xf numFmtId="49" fontId="12" fillId="4" borderId="20" xfId="21" applyNumberFormat="1" applyFont="1" applyFill="1" applyBorder="1" applyAlignment="1" applyProtection="1">
      <alignment horizontal="center"/>
      <protection locked="0"/>
    </xf>
    <xf numFmtId="9" fontId="10" fillId="4" borderId="18" xfId="22" applyFont="1" applyFill="1" applyBorder="1" applyAlignment="1" applyProtection="1">
      <alignment horizontal="center"/>
      <protection locked="0"/>
    </xf>
    <xf numFmtId="9" fontId="12" fillId="4" borderId="20" xfId="22" applyFont="1" applyFill="1" applyBorder="1" applyAlignment="1" applyProtection="1">
      <alignment horizontal="center"/>
      <protection locked="0"/>
    </xf>
    <xf numFmtId="0" fontId="14" fillId="3" borderId="10" xfId="21" applyFont="1" applyFill="1" applyBorder="1" applyAlignment="1">
      <alignment wrapText="1"/>
      <protection/>
    </xf>
    <xf numFmtId="0" fontId="8" fillId="3" borderId="21" xfId="21" applyFont="1" applyFill="1" applyBorder="1" applyAlignment="1">
      <alignment/>
      <protection/>
    </xf>
    <xf numFmtId="0" fontId="8" fillId="3" borderId="22" xfId="21" applyFont="1" applyFill="1" applyBorder="1" applyAlignment="1">
      <alignment/>
      <protection/>
    </xf>
    <xf numFmtId="0" fontId="14" fillId="3" borderId="15" xfId="21" applyFont="1" applyFill="1" applyBorder="1" applyAlignment="1">
      <alignment wrapText="1"/>
      <protection/>
    </xf>
    <xf numFmtId="0" fontId="0" fillId="3" borderId="23" xfId="21" applyFill="1" applyBorder="1" applyAlignment="1">
      <alignment/>
      <protection/>
    </xf>
    <xf numFmtId="0" fontId="0" fillId="3" borderId="24" xfId="21" applyFill="1" applyBorder="1" applyAlignment="1">
      <alignment/>
      <protection/>
    </xf>
    <xf numFmtId="49" fontId="10" fillId="4" borderId="20" xfId="21" applyNumberFormat="1" applyFont="1" applyFill="1" applyBorder="1" applyAlignment="1" applyProtection="1">
      <alignment horizontal="center"/>
      <protection locked="0"/>
    </xf>
  </cellXfs>
  <cellStyles count="9">
    <cellStyle name="Normal" xfId="0"/>
    <cellStyle name="Hyperlink" xfId="15"/>
    <cellStyle name="Followed Hyperlink" xfId="16"/>
    <cellStyle name="Comma" xfId="17"/>
    <cellStyle name="Comma [0]" xfId="18"/>
    <cellStyle name="Currency" xfId="19"/>
    <cellStyle name="Currency [0]" xfId="20"/>
    <cellStyle name="Normal_AMF new modèle 2005 declaration mensuelle" xfId="21"/>
    <cellStyle name="Percent" xfId="2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METAIRST\Local%20Settings\Temporary%20Internet%20Files\OLK4A5\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METAIRST\Local%20Settings\Temporary%20Internet%20Files\OLK4A5\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Aedian"/>
      <sheetName val="Akka"/>
      <sheetName val="Atland"/>
      <sheetName val="Avenir"/>
      <sheetName val="Bioalliance"/>
      <sheetName val="Bourbon"/>
      <sheetName val="Capelli"/>
      <sheetName val="Cegid"/>
      <sheetName val="CIC"/>
      <sheetName val="EFE"/>
      <sheetName val="ESI"/>
      <sheetName val="Evolis"/>
      <sheetName val="EXEL"/>
      <sheetName val="Fleury Michon"/>
      <sheetName val="Gle Location"/>
      <sheetName val="Gp Ares"/>
      <sheetName val="GroupeOPEN"/>
      <sheetName val="Guillemot"/>
      <sheetName val="Hf Company"/>
      <sheetName val="IEC"/>
      <sheetName val="IMS"/>
      <sheetName val="JeanJean"/>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Fonciere67"/>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Opérations"/>
      <sheetName val="Importtotal"/>
      <sheetName val="Divers"/>
    </sheetNames>
    <sheetDataSet>
      <sheetData sheetId="0">
        <row r="1">
          <cell r="D1" t="str">
            <v>CM-CIC Securities</v>
          </cell>
        </row>
        <row r="3">
          <cell r="D3" t="str">
            <v>févr 2007</v>
          </cell>
        </row>
        <row r="4">
          <cell r="B4" t="str">
            <v>FONCIERE MASSENA              </v>
          </cell>
        </row>
        <row r="8">
          <cell r="A8" t="str">
            <v>01-févr</v>
          </cell>
          <cell r="B8" t="str">
            <v>1 Somme Quantité</v>
          </cell>
          <cell r="C8">
            <v>100</v>
          </cell>
        </row>
        <row r="9">
          <cell r="B9" t="str">
            <v>2 P.R.Moyen</v>
          </cell>
          <cell r="C9">
            <v>11</v>
          </cell>
        </row>
        <row r="10">
          <cell r="B10" t="str">
            <v>3 Capitaux.</v>
          </cell>
          <cell r="C10">
            <v>1100</v>
          </cell>
          <cell r="D10">
            <v>0</v>
          </cell>
        </row>
        <row r="11">
          <cell r="B11" t="str">
            <v>4 Max COURS</v>
          </cell>
          <cell r="C11">
            <v>11</v>
          </cell>
        </row>
        <row r="12">
          <cell r="B12" t="str">
            <v>5 Min COURS</v>
          </cell>
          <cell r="C12">
            <v>11</v>
          </cell>
        </row>
        <row r="13">
          <cell r="A13" t="str">
            <v>02-févr</v>
          </cell>
          <cell r="B13" t="str">
            <v>1 Somme Quantité</v>
          </cell>
          <cell r="D13">
            <v>1</v>
          </cell>
        </row>
        <row r="14">
          <cell r="B14" t="str">
            <v>2 P.R.Moyen</v>
          </cell>
          <cell r="D14">
            <v>11.2</v>
          </cell>
        </row>
        <row r="15">
          <cell r="B15" t="str">
            <v>3 Capitaux.</v>
          </cell>
          <cell r="C15">
            <v>0</v>
          </cell>
          <cell r="D15">
            <v>11.2</v>
          </cell>
        </row>
        <row r="16">
          <cell r="B16" t="str">
            <v>4 Max COURS</v>
          </cell>
          <cell r="D16">
            <v>11.2</v>
          </cell>
        </row>
        <row r="17">
          <cell r="B17" t="str">
            <v>5 Min COURS</v>
          </cell>
          <cell r="D17">
            <v>11.2</v>
          </cell>
        </row>
        <row r="18">
          <cell r="A18" t="str">
            <v>05-févr</v>
          </cell>
          <cell r="B18" t="str">
            <v>1 Somme Quantité</v>
          </cell>
          <cell r="C18">
            <v>100</v>
          </cell>
          <cell r="D18">
            <v>19</v>
          </cell>
        </row>
        <row r="19">
          <cell r="B19" t="str">
            <v>2 P.R.Moyen</v>
          </cell>
          <cell r="C19">
            <v>11</v>
          </cell>
          <cell r="D19">
            <v>11.3</v>
          </cell>
        </row>
        <row r="20">
          <cell r="B20" t="str">
            <v>3 Capitaux.</v>
          </cell>
          <cell r="C20">
            <v>1100</v>
          </cell>
          <cell r="D20">
            <v>214.7</v>
          </cell>
        </row>
        <row r="21">
          <cell r="B21" t="str">
            <v>4 Max COURS</v>
          </cell>
          <cell r="C21">
            <v>11</v>
          </cell>
          <cell r="D21">
            <v>11.3</v>
          </cell>
        </row>
        <row r="22">
          <cell r="B22" t="str">
            <v>5 Min COURS</v>
          </cell>
          <cell r="C22">
            <v>11</v>
          </cell>
          <cell r="D22">
            <v>11.3</v>
          </cell>
        </row>
        <row r="23">
          <cell r="A23" t="str">
            <v>06-févr</v>
          </cell>
          <cell r="B23" t="str">
            <v>1 Somme Quantité</v>
          </cell>
          <cell r="D23">
            <v>10</v>
          </cell>
        </row>
        <row r="24">
          <cell r="B24" t="str">
            <v>2 P.R.Moyen</v>
          </cell>
          <cell r="D24">
            <v>11</v>
          </cell>
        </row>
        <row r="25">
          <cell r="B25" t="str">
            <v>3 Capitaux.</v>
          </cell>
          <cell r="C25">
            <v>0</v>
          </cell>
          <cell r="D25">
            <v>110</v>
          </cell>
        </row>
        <row r="26">
          <cell r="B26" t="str">
            <v>4 Max COURS</v>
          </cell>
          <cell r="D26">
            <v>11</v>
          </cell>
        </row>
        <row r="27">
          <cell r="B27" t="str">
            <v>5 Min COURS</v>
          </cell>
          <cell r="D27">
            <v>11</v>
          </cell>
        </row>
        <row r="28">
          <cell r="A28" t="str">
            <v>07-févr</v>
          </cell>
          <cell r="B28" t="str">
            <v>1 Somme Quantité</v>
          </cell>
          <cell r="C28">
            <v>41</v>
          </cell>
          <cell r="D28">
            <v>20</v>
          </cell>
        </row>
        <row r="29">
          <cell r="B29" t="str">
            <v>2 P.R.Moyen</v>
          </cell>
          <cell r="C29">
            <v>11</v>
          </cell>
          <cell r="D29">
            <v>11</v>
          </cell>
        </row>
        <row r="30">
          <cell r="B30" t="str">
            <v>3 Capitaux.</v>
          </cell>
          <cell r="C30">
            <v>451</v>
          </cell>
          <cell r="D30">
            <v>220</v>
          </cell>
        </row>
        <row r="31">
          <cell r="B31" t="str">
            <v>4 Max COURS</v>
          </cell>
          <cell r="C31">
            <v>11</v>
          </cell>
          <cell r="D31">
            <v>11</v>
          </cell>
        </row>
        <row r="32">
          <cell r="B32" t="str">
            <v>5 Min COURS</v>
          </cell>
          <cell r="C32">
            <v>11</v>
          </cell>
          <cell r="D32">
            <v>11</v>
          </cell>
        </row>
        <row r="33">
          <cell r="A33" t="str">
            <v>08-févr</v>
          </cell>
          <cell r="B33" t="str">
            <v>1 Somme Quantité</v>
          </cell>
          <cell r="C33">
            <v>260</v>
          </cell>
          <cell r="D33">
            <v>1</v>
          </cell>
        </row>
        <row r="34">
          <cell r="B34" t="str">
            <v>2 P.R.Moyen</v>
          </cell>
          <cell r="C34">
            <v>11</v>
          </cell>
          <cell r="D34">
            <v>11</v>
          </cell>
        </row>
        <row r="35">
          <cell r="B35" t="str">
            <v>3 Capitaux.</v>
          </cell>
          <cell r="C35">
            <v>2860</v>
          </cell>
          <cell r="D35">
            <v>11</v>
          </cell>
        </row>
        <row r="36">
          <cell r="B36" t="str">
            <v>4 Max COURS</v>
          </cell>
          <cell r="C36">
            <v>11</v>
          </cell>
          <cell r="D36">
            <v>11</v>
          </cell>
        </row>
        <row r="37">
          <cell r="B37" t="str">
            <v>5 Min COURS</v>
          </cell>
          <cell r="C37">
            <v>11</v>
          </cell>
          <cell r="D37">
            <v>11</v>
          </cell>
        </row>
        <row r="38">
          <cell r="A38" t="str">
            <v>09-févr</v>
          </cell>
          <cell r="B38" t="str">
            <v>1 Somme Quantité</v>
          </cell>
          <cell r="C38">
            <v>261</v>
          </cell>
          <cell r="D38">
            <v>1</v>
          </cell>
        </row>
        <row r="39">
          <cell r="B39" t="str">
            <v>2 P.R.Moyen</v>
          </cell>
          <cell r="C39">
            <v>10.99</v>
          </cell>
          <cell r="D39">
            <v>10.99</v>
          </cell>
        </row>
        <row r="40">
          <cell r="B40" t="str">
            <v>3 Capitaux.</v>
          </cell>
          <cell r="C40">
            <v>2868.39</v>
          </cell>
          <cell r="D40">
            <v>10.99</v>
          </cell>
        </row>
        <row r="41">
          <cell r="B41" t="str">
            <v>4 Max COURS</v>
          </cell>
          <cell r="C41">
            <v>10.99</v>
          </cell>
          <cell r="D41">
            <v>10.99</v>
          </cell>
        </row>
        <row r="42">
          <cell r="B42" t="str">
            <v>5 Min COURS</v>
          </cell>
          <cell r="C42">
            <v>10.99</v>
          </cell>
          <cell r="D42">
            <v>10.99</v>
          </cell>
        </row>
        <row r="43">
          <cell r="A43" t="str">
            <v>12-févr</v>
          </cell>
          <cell r="B43" t="str">
            <v>1 Somme Quantité</v>
          </cell>
          <cell r="C43">
            <v>300</v>
          </cell>
        </row>
        <row r="44">
          <cell r="B44" t="str">
            <v>2 P.R.Moyen</v>
          </cell>
          <cell r="C44">
            <v>11</v>
          </cell>
        </row>
        <row r="45">
          <cell r="B45" t="str">
            <v>3 Capitaux.</v>
          </cell>
          <cell r="C45">
            <v>3300</v>
          </cell>
          <cell r="D45">
            <v>0</v>
          </cell>
        </row>
        <row r="46">
          <cell r="B46" t="str">
            <v>4 Max COURS</v>
          </cell>
          <cell r="C46">
            <v>11</v>
          </cell>
        </row>
        <row r="47">
          <cell r="B47" t="str">
            <v>5 Min COURS</v>
          </cell>
          <cell r="C47">
            <v>11</v>
          </cell>
        </row>
        <row r="48">
          <cell r="A48" t="str">
            <v>14-févr</v>
          </cell>
          <cell r="B48" t="str">
            <v>1 Somme Quantité</v>
          </cell>
          <cell r="C48">
            <v>1</v>
          </cell>
          <cell r="D48">
            <v>1</v>
          </cell>
        </row>
        <row r="49">
          <cell r="B49" t="str">
            <v>2 P.R.Moyen</v>
          </cell>
          <cell r="C49">
            <v>11.11</v>
          </cell>
          <cell r="D49">
            <v>11.11</v>
          </cell>
        </row>
        <row r="50">
          <cell r="B50" t="str">
            <v>3 Capitaux.</v>
          </cell>
          <cell r="C50">
            <v>11.11</v>
          </cell>
          <cell r="D50">
            <v>11.11</v>
          </cell>
        </row>
        <row r="51">
          <cell r="B51" t="str">
            <v>4 Max COURS</v>
          </cell>
          <cell r="C51">
            <v>11.11</v>
          </cell>
          <cell r="D51">
            <v>11.11</v>
          </cell>
        </row>
        <row r="52">
          <cell r="B52" t="str">
            <v>5 Min COURS</v>
          </cell>
          <cell r="C52">
            <v>11.11</v>
          </cell>
          <cell r="D52">
            <v>11.11</v>
          </cell>
        </row>
        <row r="53">
          <cell r="A53" t="str">
            <v>15-févr</v>
          </cell>
          <cell r="B53" t="str">
            <v>1 Somme Quantité</v>
          </cell>
          <cell r="C53">
            <v>1</v>
          </cell>
          <cell r="D53">
            <v>1</v>
          </cell>
        </row>
        <row r="54">
          <cell r="B54" t="str">
            <v>2 P.R.Moyen</v>
          </cell>
          <cell r="C54">
            <v>11.21</v>
          </cell>
          <cell r="D54">
            <v>11.21</v>
          </cell>
        </row>
        <row r="55">
          <cell r="B55" t="str">
            <v>3 Capitaux.</v>
          </cell>
          <cell r="C55">
            <v>11.21</v>
          </cell>
          <cell r="D55">
            <v>11.21</v>
          </cell>
        </row>
        <row r="56">
          <cell r="B56" t="str">
            <v>4 Max COURS</v>
          </cell>
          <cell r="C56">
            <v>11.21</v>
          </cell>
          <cell r="D56">
            <v>11.21</v>
          </cell>
        </row>
        <row r="57">
          <cell r="B57" t="str">
            <v>5 Min COURS</v>
          </cell>
          <cell r="C57">
            <v>11.21</v>
          </cell>
          <cell r="D57">
            <v>11.21</v>
          </cell>
        </row>
        <row r="58">
          <cell r="A58" t="str">
            <v>16-févr</v>
          </cell>
          <cell r="B58" t="str">
            <v>1 Somme Quantité</v>
          </cell>
          <cell r="C58">
            <v>122</v>
          </cell>
        </row>
        <row r="59">
          <cell r="B59" t="str">
            <v>2 P.R.Moyen</v>
          </cell>
          <cell r="C59">
            <v>11.461803278688524</v>
          </cell>
        </row>
        <row r="60">
          <cell r="B60" t="str">
            <v>3 Capitaux.</v>
          </cell>
          <cell r="C60">
            <v>1398.34</v>
          </cell>
          <cell r="D60">
            <v>0</v>
          </cell>
        </row>
        <row r="61">
          <cell r="B61" t="str">
            <v>4 Max COURS</v>
          </cell>
          <cell r="C61">
            <v>11.47</v>
          </cell>
        </row>
        <row r="62">
          <cell r="B62" t="str">
            <v>5 Min COURS</v>
          </cell>
          <cell r="C62">
            <v>11.46</v>
          </cell>
        </row>
        <row r="63">
          <cell r="A63" t="str">
            <v>19-févr</v>
          </cell>
          <cell r="B63" t="str">
            <v>1 Somme Quantité</v>
          </cell>
          <cell r="C63">
            <v>1</v>
          </cell>
          <cell r="D63">
            <v>133</v>
          </cell>
        </row>
        <row r="64">
          <cell r="B64" t="str">
            <v>2 P.R.Moyen</v>
          </cell>
          <cell r="C64">
            <v>11.6</v>
          </cell>
          <cell r="D64">
            <v>11.6</v>
          </cell>
        </row>
        <row r="65">
          <cell r="B65" t="str">
            <v>3 Capitaux.</v>
          </cell>
          <cell r="C65">
            <v>11.6</v>
          </cell>
          <cell r="D65">
            <v>1542.8</v>
          </cell>
        </row>
        <row r="66">
          <cell r="B66" t="str">
            <v>4 Max COURS</v>
          </cell>
          <cell r="C66">
            <v>11.6</v>
          </cell>
          <cell r="D66">
            <v>11.6</v>
          </cell>
        </row>
        <row r="67">
          <cell r="B67" t="str">
            <v>5 Min COURS</v>
          </cell>
          <cell r="C67">
            <v>11.6</v>
          </cell>
          <cell r="D67">
            <v>11.6</v>
          </cell>
        </row>
        <row r="68">
          <cell r="A68" t="str">
            <v>20-févr</v>
          </cell>
          <cell r="B68" t="str">
            <v>1 Somme Quantité</v>
          </cell>
          <cell r="C68">
            <v>1</v>
          </cell>
          <cell r="D68">
            <v>1</v>
          </cell>
        </row>
        <row r="69">
          <cell r="B69" t="str">
            <v>2 P.R.Moyen</v>
          </cell>
          <cell r="C69">
            <v>11.61</v>
          </cell>
          <cell r="D69">
            <v>11.61</v>
          </cell>
        </row>
        <row r="70">
          <cell r="B70" t="str">
            <v>3 Capitaux.</v>
          </cell>
          <cell r="C70">
            <v>11.61</v>
          </cell>
          <cell r="D70">
            <v>11.61</v>
          </cell>
        </row>
        <row r="71">
          <cell r="B71" t="str">
            <v>4 Max COURS</v>
          </cell>
          <cell r="C71">
            <v>11.61</v>
          </cell>
          <cell r="D71">
            <v>11.61</v>
          </cell>
        </row>
        <row r="72">
          <cell r="B72" t="str">
            <v>5 Min COURS</v>
          </cell>
          <cell r="C72">
            <v>11.61</v>
          </cell>
          <cell r="D72">
            <v>11.61</v>
          </cell>
        </row>
        <row r="73">
          <cell r="A73" t="str">
            <v>21-févr</v>
          </cell>
          <cell r="B73" t="str">
            <v>1 Somme Quantité</v>
          </cell>
          <cell r="C73">
            <v>1</v>
          </cell>
          <cell r="D73">
            <v>1</v>
          </cell>
        </row>
        <row r="74">
          <cell r="B74" t="str">
            <v>2 P.R.Moyen</v>
          </cell>
          <cell r="C74">
            <v>11.7</v>
          </cell>
          <cell r="D74">
            <v>11.7</v>
          </cell>
        </row>
        <row r="75">
          <cell r="B75" t="str">
            <v>3 Capitaux.</v>
          </cell>
          <cell r="C75">
            <v>11.7</v>
          </cell>
          <cell r="D75">
            <v>11.7</v>
          </cell>
        </row>
        <row r="76">
          <cell r="B76" t="str">
            <v>4 Max COURS</v>
          </cell>
          <cell r="C76">
            <v>11.7</v>
          </cell>
          <cell r="D76">
            <v>11.7</v>
          </cell>
        </row>
        <row r="77">
          <cell r="B77" t="str">
            <v>5 Min COURS</v>
          </cell>
          <cell r="C77">
            <v>11.7</v>
          </cell>
          <cell r="D77">
            <v>11.7</v>
          </cell>
        </row>
        <row r="78">
          <cell r="A78" t="str">
            <v>22-févr</v>
          </cell>
          <cell r="B78" t="str">
            <v>1 Somme Quantité</v>
          </cell>
          <cell r="C78">
            <v>1</v>
          </cell>
          <cell r="D78">
            <v>21</v>
          </cell>
        </row>
        <row r="79">
          <cell r="B79" t="str">
            <v>2 P.R.Moyen</v>
          </cell>
          <cell r="C79">
            <v>12.5</v>
          </cell>
          <cell r="D79">
            <v>12.5</v>
          </cell>
        </row>
        <row r="80">
          <cell r="B80" t="str">
            <v>3 Capitaux.</v>
          </cell>
          <cell r="C80">
            <v>12.5</v>
          </cell>
          <cell r="D80">
            <v>262.5</v>
          </cell>
        </row>
        <row r="81">
          <cell r="B81" t="str">
            <v>4 Max COURS</v>
          </cell>
          <cell r="C81">
            <v>12.5</v>
          </cell>
          <cell r="D81">
            <v>12.5</v>
          </cell>
        </row>
        <row r="82">
          <cell r="B82" t="str">
            <v>5 Min COURS</v>
          </cell>
          <cell r="C82">
            <v>12.5</v>
          </cell>
          <cell r="D82">
            <v>12.5</v>
          </cell>
        </row>
        <row r="83">
          <cell r="A83" t="str">
            <v>23-févr</v>
          </cell>
          <cell r="B83" t="str">
            <v>1 Somme Quantité</v>
          </cell>
          <cell r="C83">
            <v>21</v>
          </cell>
          <cell r="D83">
            <v>1</v>
          </cell>
        </row>
        <row r="84">
          <cell r="B84" t="str">
            <v>2 P.R.Moyen</v>
          </cell>
          <cell r="C84">
            <v>12.5</v>
          </cell>
          <cell r="D84">
            <v>12.5</v>
          </cell>
        </row>
        <row r="85">
          <cell r="B85" t="str">
            <v>3 Capitaux.</v>
          </cell>
          <cell r="C85">
            <v>262.5</v>
          </cell>
          <cell r="D85">
            <v>12.5</v>
          </cell>
        </row>
        <row r="86">
          <cell r="B86" t="str">
            <v>4 Max COURS</v>
          </cell>
          <cell r="C86">
            <v>12.5</v>
          </cell>
          <cell r="D86">
            <v>12.5</v>
          </cell>
        </row>
        <row r="87">
          <cell r="B87" t="str">
            <v>5 Min COURS</v>
          </cell>
          <cell r="C87">
            <v>12.5</v>
          </cell>
          <cell r="D87">
            <v>12.5</v>
          </cell>
        </row>
        <row r="88">
          <cell r="A88" t="str">
            <v>26-févr</v>
          </cell>
          <cell r="B88" t="str">
            <v>1 Somme Quantité</v>
          </cell>
          <cell r="C88">
            <v>1</v>
          </cell>
          <cell r="D88">
            <v>1</v>
          </cell>
        </row>
        <row r="89">
          <cell r="B89" t="str">
            <v>2 P.R.Moyen</v>
          </cell>
          <cell r="C89">
            <v>12.49</v>
          </cell>
          <cell r="D89">
            <v>12.49</v>
          </cell>
        </row>
        <row r="90">
          <cell r="B90" t="str">
            <v>3 Capitaux.</v>
          </cell>
          <cell r="C90">
            <v>12.49</v>
          </cell>
          <cell r="D90">
            <v>12.49</v>
          </cell>
        </row>
        <row r="91">
          <cell r="B91" t="str">
            <v>4 Max COURS</v>
          </cell>
          <cell r="C91">
            <v>12.49</v>
          </cell>
          <cell r="D91">
            <v>12.49</v>
          </cell>
        </row>
        <row r="92">
          <cell r="B92" t="str">
            <v>5 Min COURS</v>
          </cell>
          <cell r="C92">
            <v>12.49</v>
          </cell>
          <cell r="D92">
            <v>12.49</v>
          </cell>
        </row>
        <row r="93">
          <cell r="A93" t="str">
            <v>27-févr</v>
          </cell>
          <cell r="B93" t="str">
            <v>1 Somme Quantité</v>
          </cell>
          <cell r="C93">
            <v>1</v>
          </cell>
          <cell r="D93">
            <v>1</v>
          </cell>
        </row>
        <row r="94">
          <cell r="B94" t="str">
            <v>2 P.R.Moyen</v>
          </cell>
          <cell r="C94">
            <v>12.48</v>
          </cell>
          <cell r="D94">
            <v>12.48</v>
          </cell>
        </row>
        <row r="95">
          <cell r="B95" t="str">
            <v>3 Capitaux.</v>
          </cell>
          <cell r="C95">
            <v>12.48</v>
          </cell>
          <cell r="D95">
            <v>12.48</v>
          </cell>
        </row>
        <row r="96">
          <cell r="B96" t="str">
            <v>4 Max COURS</v>
          </cell>
          <cell r="C96">
            <v>12.48</v>
          </cell>
          <cell r="D96">
            <v>12.48</v>
          </cell>
        </row>
        <row r="97">
          <cell r="B97" t="str">
            <v>5 Min COURS</v>
          </cell>
          <cell r="C97">
            <v>12.48</v>
          </cell>
          <cell r="D97">
            <v>12.48</v>
          </cell>
        </row>
        <row r="98">
          <cell r="A98" t="str">
            <v>28-févr</v>
          </cell>
          <cell r="B98" t="str">
            <v>1 Somme Quantité</v>
          </cell>
          <cell r="C98">
            <v>608</v>
          </cell>
          <cell r="D98">
            <v>1</v>
          </cell>
        </row>
        <row r="99">
          <cell r="B99" t="str">
            <v>2 P.R.Moyen</v>
          </cell>
          <cell r="C99">
            <v>11.804901315789474</v>
          </cell>
          <cell r="D99">
            <v>11.73</v>
          </cell>
        </row>
        <row r="100">
          <cell r="B100" t="str">
            <v>3 Capitaux.</v>
          </cell>
          <cell r="C100">
            <v>7177.38</v>
          </cell>
          <cell r="D100">
            <v>11.73</v>
          </cell>
        </row>
        <row r="101">
          <cell r="B101" t="str">
            <v>4 Max COURS</v>
          </cell>
          <cell r="C101">
            <v>11.95</v>
          </cell>
          <cell r="D101">
            <v>11.73</v>
          </cell>
        </row>
        <row r="102">
          <cell r="B102" t="str">
            <v>5 Min COURS</v>
          </cell>
          <cell r="C102">
            <v>11.73</v>
          </cell>
          <cell r="D102">
            <v>11.73</v>
          </cell>
        </row>
        <row r="103">
          <cell r="A103" t="str">
            <v>Total 1 Somme Quantité</v>
          </cell>
          <cell r="C103">
            <v>1821</v>
          </cell>
          <cell r="D103">
            <v>214</v>
          </cell>
        </row>
        <row r="104">
          <cell r="A104" t="str">
            <v>Total 2 P.R.Moyen</v>
          </cell>
          <cell r="C104">
            <v>11.319225700164743</v>
          </cell>
          <cell r="D104">
            <v>11.579532710280372</v>
          </cell>
        </row>
        <row r="105">
          <cell r="A105" t="str">
            <v>Total 3 Capitaux.</v>
          </cell>
          <cell r="C105">
            <v>20612.31</v>
          </cell>
          <cell r="D105">
            <v>2478.02</v>
          </cell>
        </row>
        <row r="106">
          <cell r="A106" t="str">
            <v>Total 4 Max COURS</v>
          </cell>
          <cell r="C106">
            <v>12.5</v>
          </cell>
          <cell r="D106">
            <v>12.5</v>
          </cell>
        </row>
        <row r="107">
          <cell r="A107" t="str">
            <v>Total 5 Min COURS</v>
          </cell>
          <cell r="C107">
            <v>10.99</v>
          </cell>
          <cell r="D107">
            <v>10.99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zoomScale="85" zoomScaleNormal="85" workbookViewId="0" topLeftCell="A1">
      <selection activeCell="A1" sqref="A1"/>
    </sheetView>
  </sheetViews>
  <sheetFormatPr defaultColWidth="11.421875" defaultRowHeight="15"/>
  <cols>
    <col min="1" max="1" width="1.28515625" style="1" customWidth="1"/>
    <col min="2" max="2" width="13.421875" style="1" customWidth="1"/>
    <col min="3" max="5" width="12.57421875" style="1" customWidth="1"/>
    <col min="6" max="6" width="10.57421875" style="1" customWidth="1"/>
    <col min="7" max="8" width="11.8515625" style="1" customWidth="1"/>
    <col min="9" max="9" width="14.421875" style="1" customWidth="1"/>
    <col min="10" max="10" width="16.57421875" style="1" customWidth="1"/>
    <col min="11" max="11" width="6.140625" style="1" customWidth="1"/>
    <col min="12" max="13" width="12.57421875" style="1" customWidth="1"/>
    <col min="14" max="16384" width="11.421875" style="1" customWidth="1"/>
  </cols>
  <sheetData>
    <row r="1" spans="2:12" ht="41.25" customHeight="1" thickBot="1">
      <c r="B1" s="71" t="s">
        <v>9</v>
      </c>
      <c r="C1" s="72"/>
      <c r="D1" s="72"/>
      <c r="E1" s="72"/>
      <c r="F1" s="72"/>
      <c r="G1" s="72"/>
      <c r="H1" s="72"/>
      <c r="I1" s="72"/>
      <c r="J1" s="72"/>
      <c r="K1" s="72"/>
      <c r="L1" s="73"/>
    </row>
    <row r="2" spans="2:12" s="4" customFormat="1" ht="19.5" customHeight="1" thickBot="1">
      <c r="B2" s="2"/>
      <c r="C2" s="3"/>
      <c r="D2" s="3"/>
      <c r="E2" s="3"/>
      <c r="F2" s="3"/>
      <c r="G2" s="3"/>
      <c r="H2" s="3"/>
      <c r="I2" s="3"/>
      <c r="J2" s="3"/>
      <c r="K2" s="3"/>
      <c r="L2" s="3"/>
    </row>
    <row r="3" spans="2:12" ht="15.75" thickBot="1">
      <c r="B3" s="5" t="s">
        <v>10</v>
      </c>
      <c r="C3" s="5"/>
      <c r="D3" s="5"/>
      <c r="E3" s="77" t="str">
        <f>'[3]Opérations'!$B$4</f>
        <v>FONCIERE MASSENA              </v>
      </c>
      <c r="F3" s="78"/>
      <c r="G3" s="5"/>
      <c r="H3" s="5"/>
      <c r="I3" s="5" t="s">
        <v>11</v>
      </c>
      <c r="J3" s="5"/>
      <c r="K3" s="5"/>
      <c r="L3" s="6"/>
    </row>
    <row r="4" spans="2:12" s="8" customFormat="1" ht="7.5" customHeight="1" thickBot="1">
      <c r="B4" s="7"/>
      <c r="C4" s="7"/>
      <c r="D4" s="7"/>
      <c r="E4" s="7"/>
      <c r="F4" s="7"/>
      <c r="G4" s="7"/>
      <c r="H4" s="7"/>
      <c r="I4" s="7"/>
      <c r="J4" s="7"/>
      <c r="K4" s="7"/>
      <c r="L4" s="7"/>
    </row>
    <row r="5" spans="2:12" ht="15.75" thickBot="1">
      <c r="B5" s="5" t="s">
        <v>12</v>
      </c>
      <c r="C5" s="5"/>
      <c r="D5" s="5"/>
      <c r="E5" s="5"/>
      <c r="F5" s="5"/>
      <c r="G5" s="6" t="s">
        <v>2</v>
      </c>
      <c r="H5" s="5"/>
      <c r="I5" s="5" t="s">
        <v>13</v>
      </c>
      <c r="J5" s="5"/>
      <c r="K5" s="5"/>
      <c r="L5" s="9"/>
    </row>
    <row r="6" spans="2:12" ht="12" customHeight="1" thickBot="1">
      <c r="B6" s="5"/>
      <c r="C6" s="5"/>
      <c r="D6" s="5"/>
      <c r="E6" s="5"/>
      <c r="F6" s="5"/>
      <c r="G6" s="5"/>
      <c r="H6" s="5"/>
      <c r="I6" s="5"/>
      <c r="J6" s="5"/>
      <c r="K6" s="5"/>
      <c r="L6" s="5"/>
    </row>
    <row r="7" spans="2:12" s="10" customFormat="1" ht="54" customHeight="1" thickBot="1">
      <c r="B7" s="74" t="s">
        <v>14</v>
      </c>
      <c r="C7" s="75"/>
      <c r="D7" s="75"/>
      <c r="E7" s="75"/>
      <c r="F7" s="75"/>
      <c r="G7" s="75"/>
      <c r="H7" s="75"/>
      <c r="I7" s="75"/>
      <c r="J7" s="75"/>
      <c r="K7" s="75"/>
      <c r="L7" s="76"/>
    </row>
    <row r="8" spans="2:12" s="10" customFormat="1" ht="12" customHeight="1" thickBot="1">
      <c r="B8" s="11"/>
      <c r="C8" s="12"/>
      <c r="D8" s="12"/>
      <c r="E8" s="12"/>
      <c r="F8" s="12"/>
      <c r="G8" s="12"/>
      <c r="H8" s="12"/>
      <c r="I8" s="12"/>
      <c r="J8" s="12"/>
      <c r="K8" s="12"/>
      <c r="L8" s="12"/>
    </row>
    <row r="9" spans="2:12" ht="15.75" customHeight="1" thickBot="1">
      <c r="B9" s="5" t="s">
        <v>15</v>
      </c>
      <c r="C9" s="5"/>
      <c r="D9" s="79" t="str">
        <f>'[3]Opérations'!$D$3</f>
        <v>févr 2007</v>
      </c>
      <c r="E9" s="80"/>
      <c r="F9" s="5"/>
      <c r="G9" s="13"/>
      <c r="H9" s="5" t="s">
        <v>1</v>
      </c>
      <c r="I9" s="5"/>
      <c r="J9" s="5"/>
      <c r="K9" s="81">
        <f>'[1]Résumé Contrats'!$T$1</f>
        <v>1</v>
      </c>
      <c r="L9" s="82">
        <f>'[1]Résumé Contrats'!$T$1</f>
        <v>1</v>
      </c>
    </row>
    <row r="10" spans="2:12" ht="18" customHeight="1">
      <c r="B10" s="5"/>
      <c r="C10" s="5"/>
      <c r="D10" s="5"/>
      <c r="E10" s="5"/>
      <c r="F10" s="5"/>
      <c r="G10" s="5"/>
      <c r="H10" s="5"/>
      <c r="I10" s="5"/>
      <c r="J10" s="5"/>
      <c r="K10" s="5"/>
      <c r="L10" s="5"/>
    </row>
    <row r="11" spans="2:12" s="14" customFormat="1" ht="20.25" customHeight="1">
      <c r="B11" s="69" t="s">
        <v>3</v>
      </c>
      <c r="C11" s="70"/>
      <c r="D11" s="70"/>
      <c r="E11" s="70"/>
      <c r="F11" s="70"/>
      <c r="G11" s="70"/>
      <c r="H11" s="70"/>
      <c r="I11" s="70"/>
      <c r="J11" s="70"/>
      <c r="K11" s="70"/>
      <c r="L11" s="70"/>
    </row>
    <row r="12" spans="2:12" s="10" customFormat="1" ht="9" customHeight="1" thickBot="1">
      <c r="B12" s="15"/>
      <c r="C12" s="16"/>
      <c r="D12" s="16"/>
      <c r="E12" s="16"/>
      <c r="F12" s="16"/>
      <c r="G12" s="16"/>
      <c r="H12" s="16"/>
      <c r="I12" s="16"/>
      <c r="J12" s="16"/>
      <c r="K12" s="16"/>
      <c r="L12" s="16"/>
    </row>
    <row r="13" spans="2:12" ht="15.75" thickBot="1">
      <c r="B13" s="5" t="s">
        <v>16</v>
      </c>
      <c r="C13" s="5"/>
      <c r="D13" s="5"/>
      <c r="E13" s="5"/>
      <c r="F13" s="5"/>
      <c r="G13" s="5"/>
      <c r="H13" s="5"/>
      <c r="I13" s="5"/>
      <c r="J13" s="17"/>
      <c r="K13" s="5"/>
      <c r="L13" s="5"/>
    </row>
    <row r="14" spans="2:12" ht="15" thickBot="1">
      <c r="B14" s="5" t="s">
        <v>17</v>
      </c>
      <c r="C14" s="5"/>
      <c r="D14" s="5"/>
      <c r="E14" s="5"/>
      <c r="F14" s="5"/>
      <c r="G14" s="5"/>
      <c r="H14" s="5"/>
      <c r="I14" s="5"/>
      <c r="J14" s="18" t="s">
        <v>18</v>
      </c>
      <c r="K14" s="7"/>
      <c r="L14" s="5"/>
    </row>
    <row r="15" spans="2:12" ht="6" customHeight="1" thickBot="1">
      <c r="B15" s="5"/>
      <c r="C15" s="5"/>
      <c r="D15" s="5"/>
      <c r="E15" s="5"/>
      <c r="F15" s="5"/>
      <c r="G15" s="5"/>
      <c r="H15" s="5"/>
      <c r="I15" s="7"/>
      <c r="J15" s="19"/>
      <c r="K15" s="7"/>
      <c r="L15" s="5"/>
    </row>
    <row r="16" spans="2:12" ht="15.75" thickBot="1">
      <c r="B16" s="5" t="s">
        <v>19</v>
      </c>
      <c r="C16" s="5"/>
      <c r="D16" s="5"/>
      <c r="E16" s="5"/>
      <c r="F16" s="5"/>
      <c r="G16" s="5"/>
      <c r="H16" s="5"/>
      <c r="I16" s="5"/>
      <c r="J16" s="20"/>
      <c r="K16" s="5"/>
      <c r="L16" s="5"/>
    </row>
    <row r="17" spans="2:12" ht="7.5" customHeight="1" thickBot="1">
      <c r="B17" s="5"/>
      <c r="C17" s="5"/>
      <c r="D17" s="5"/>
      <c r="E17" s="5"/>
      <c r="F17" s="5"/>
      <c r="G17" s="5"/>
      <c r="H17" s="5"/>
      <c r="I17" s="7"/>
      <c r="J17" s="19"/>
      <c r="K17" s="7"/>
      <c r="L17" s="5"/>
    </row>
    <row r="18" spans="2:12" ht="15.75" thickBot="1">
      <c r="B18" s="5" t="s">
        <v>6</v>
      </c>
      <c r="C18" s="5"/>
      <c r="D18" s="5"/>
      <c r="E18" s="5"/>
      <c r="F18" s="5"/>
      <c r="G18" s="5"/>
      <c r="H18" s="5"/>
      <c r="I18" s="5"/>
      <c r="J18" s="21">
        <f>IF($L$9=0%,VLOOKUP("Total 1 Somme Quantité,",'[3]Opérations'!$A$8:$D$140,3),VLOOKUP("Total 1 Somme Quantité,",'[3]Opérations'!$A$8:$D$140,3)*$L$9)</f>
        <v>1821</v>
      </c>
      <c r="K18" s="5" t="s">
        <v>20</v>
      </c>
      <c r="L18" s="5"/>
    </row>
    <row r="19" spans="2:12" ht="15.75" thickBot="1">
      <c r="B19" s="5" t="s">
        <v>21</v>
      </c>
      <c r="C19" s="5"/>
      <c r="D19" s="5"/>
      <c r="E19" s="5"/>
      <c r="F19" s="5"/>
      <c r="G19" s="5"/>
      <c r="H19" s="5"/>
      <c r="I19" s="5"/>
      <c r="J19" s="22">
        <f>IF($L$9=0%,VLOOKUP("Total 1 Somme Quantité,",'[3]Opérations'!$A$8:$D$140,4),VLOOKUP("Total 1 Somme Quantité,",'[3]Opérations'!$A$8:$D$140,4)*$L$9)</f>
        <v>214</v>
      </c>
      <c r="K19" s="5" t="s">
        <v>20</v>
      </c>
      <c r="L19" s="5"/>
    </row>
    <row r="20" spans="2:12" ht="16.5" thickBot="1" thickTop="1">
      <c r="B20" s="5" t="s">
        <v>28</v>
      </c>
      <c r="C20" s="5"/>
      <c r="D20" s="5"/>
      <c r="E20" s="5"/>
      <c r="F20" s="5"/>
      <c r="G20" s="5"/>
      <c r="H20" s="5"/>
      <c r="I20" s="5"/>
      <c r="J20" s="23"/>
      <c r="K20" s="5"/>
      <c r="L20" s="5"/>
    </row>
    <row r="21" spans="2:12" ht="16.5" thickBot="1" thickTop="1">
      <c r="B21" s="5" t="s">
        <v>5</v>
      </c>
      <c r="C21" s="5"/>
      <c r="D21" s="5"/>
      <c r="E21" s="5"/>
      <c r="F21" s="5"/>
      <c r="G21" s="5"/>
      <c r="H21" s="5"/>
      <c r="I21" s="5"/>
      <c r="J21" s="24"/>
      <c r="K21" s="5"/>
      <c r="L21" s="5"/>
    </row>
    <row r="22" spans="2:12" ht="15.75" thickBot="1">
      <c r="B22" s="5" t="s">
        <v>22</v>
      </c>
      <c r="C22" s="5"/>
      <c r="D22" s="5"/>
      <c r="E22" s="5"/>
      <c r="F22" s="5"/>
      <c r="G22" s="5"/>
      <c r="H22" s="5"/>
      <c r="I22" s="5"/>
      <c r="J22" s="20"/>
      <c r="K22" s="5"/>
      <c r="L22" s="5"/>
    </row>
    <row r="23" spans="2:12" ht="6.75" customHeight="1" thickBot="1">
      <c r="B23" s="5"/>
      <c r="C23" s="5"/>
      <c r="D23" s="5"/>
      <c r="E23" s="5"/>
      <c r="F23" s="5"/>
      <c r="G23" s="5"/>
      <c r="H23" s="5"/>
      <c r="I23" s="7"/>
      <c r="J23" s="19"/>
      <c r="K23" s="5"/>
      <c r="L23" s="5"/>
    </row>
    <row r="24" spans="2:12" ht="15.75" thickBot="1">
      <c r="B24" s="5" t="s">
        <v>23</v>
      </c>
      <c r="C24" s="5"/>
      <c r="D24" s="5"/>
      <c r="E24" s="5"/>
      <c r="F24" s="5"/>
      <c r="G24" s="5"/>
      <c r="H24" s="5"/>
      <c r="I24" s="5"/>
      <c r="J24" s="20"/>
      <c r="K24" s="5"/>
      <c r="L24" s="5"/>
    </row>
    <row r="25" spans="2:12" ht="15.75" thickBot="1">
      <c r="B25" s="5" t="s">
        <v>24</v>
      </c>
      <c r="C25" s="5"/>
      <c r="D25" s="5"/>
      <c r="E25" s="5"/>
      <c r="F25" s="5"/>
      <c r="G25" s="5"/>
      <c r="H25" s="5"/>
      <c r="I25" s="5"/>
      <c r="J25" s="25"/>
      <c r="K25" s="5"/>
      <c r="L25" s="5"/>
    </row>
    <row r="26" spans="2:12" ht="16.5" thickBot="1" thickTop="1">
      <c r="B26" s="5" t="s">
        <v>25</v>
      </c>
      <c r="C26" s="5"/>
      <c r="D26" s="5"/>
      <c r="E26" s="5"/>
      <c r="F26" s="5"/>
      <c r="G26" s="5"/>
      <c r="H26" s="5"/>
      <c r="I26" s="5"/>
      <c r="J26" s="24"/>
      <c r="K26" s="5"/>
      <c r="L26" s="5"/>
    </row>
    <row r="27" spans="2:12" ht="15.75" thickBot="1">
      <c r="B27" s="5" t="s">
        <v>4</v>
      </c>
      <c r="C27" s="5"/>
      <c r="D27" s="5"/>
      <c r="E27" s="5"/>
      <c r="F27" s="5"/>
      <c r="G27" s="5"/>
      <c r="H27" s="5"/>
      <c r="I27" s="5"/>
      <c r="J27" s="20"/>
      <c r="K27" s="5"/>
      <c r="L27" s="5"/>
    </row>
    <row r="28" spans="2:12" ht="6" customHeight="1" thickBot="1">
      <c r="B28" s="5"/>
      <c r="C28" s="5"/>
      <c r="D28" s="5"/>
      <c r="E28" s="5"/>
      <c r="F28" s="5"/>
      <c r="G28" s="5"/>
      <c r="H28" s="5"/>
      <c r="I28" s="5"/>
      <c r="J28" s="19"/>
      <c r="K28" s="5"/>
      <c r="L28" s="5"/>
    </row>
    <row r="29" spans="2:12" ht="15.75" thickBot="1">
      <c r="B29" s="5" t="s">
        <v>29</v>
      </c>
      <c r="C29" s="5"/>
      <c r="D29" s="5"/>
      <c r="E29" s="5"/>
      <c r="F29" s="5"/>
      <c r="G29" s="5"/>
      <c r="H29" s="5"/>
      <c r="I29" s="5"/>
      <c r="J29" s="20"/>
      <c r="K29" s="5"/>
      <c r="L29" s="5"/>
    </row>
    <row r="30" spans="2:12" ht="15.75" thickBot="1">
      <c r="B30" s="5" t="s">
        <v>30</v>
      </c>
      <c r="C30" s="5"/>
      <c r="D30" s="5"/>
      <c r="E30" s="5"/>
      <c r="F30" s="5"/>
      <c r="G30" s="5"/>
      <c r="H30" s="5"/>
      <c r="I30" s="5"/>
      <c r="J30" s="26"/>
      <c r="K30" s="5"/>
      <c r="L30" s="5"/>
    </row>
    <row r="31" spans="2:12" ht="14.25">
      <c r="B31" s="5"/>
      <c r="C31" s="5"/>
      <c r="D31" s="5"/>
      <c r="E31" s="5"/>
      <c r="F31" s="5"/>
      <c r="G31" s="5"/>
      <c r="H31" s="5"/>
      <c r="I31" s="5"/>
      <c r="J31" s="27"/>
      <c r="K31" s="5"/>
      <c r="L31" s="5"/>
    </row>
    <row r="32" spans="2:12" s="30" customFormat="1" ht="12.75">
      <c r="B32" s="28" t="s">
        <v>26</v>
      </c>
      <c r="C32" s="28"/>
      <c r="D32" s="28"/>
      <c r="E32" s="28"/>
      <c r="F32" s="28"/>
      <c r="G32" s="28"/>
      <c r="H32" s="28"/>
      <c r="I32" s="28"/>
      <c r="J32" s="29"/>
      <c r="K32" s="28"/>
      <c r="L32" s="28"/>
    </row>
    <row r="33" spans="2:12" s="30" customFormat="1" ht="12.75">
      <c r="B33" s="28" t="s">
        <v>27</v>
      </c>
      <c r="C33" s="28"/>
      <c r="D33" s="28"/>
      <c r="E33" s="28"/>
      <c r="F33" s="28"/>
      <c r="G33" s="28"/>
      <c r="H33" s="28"/>
      <c r="I33" s="28"/>
      <c r="J33" s="28"/>
      <c r="K33" s="28"/>
      <c r="L33" s="28"/>
    </row>
  </sheetData>
  <mergeCells count="6">
    <mergeCell ref="B11:L11"/>
    <mergeCell ref="B1:L1"/>
    <mergeCell ref="B7:L7"/>
    <mergeCell ref="E3:F3"/>
    <mergeCell ref="D9:E9"/>
    <mergeCell ref="K9:L9"/>
  </mergeCells>
  <printOptions horizontalCentered="1" verticalCentered="1"/>
  <pageMargins left="0.3937007874015748" right="0.3937007874015748" top="0.7874015748031497" bottom="0.2755905511811024" header="0" footer="0"/>
  <pageSetup fitToHeight="1" fitToWidth="1" horizontalDpi="600" verticalDpi="600" orientation="portrait" paperSize="9" scale="77" r:id="rId3"/>
  <headerFooter alignWithMargins="0">
    <oddHeader>&amp;C&amp;G</oddHeader>
    <oddFooter>&amp;CS.C.A. au capital de 28.409.433,05 Euros  R.C.S. Paris B 632 019 261
Siège Social : 42, rue des Mathurins 75008 PARIS  Tél. : 01 44 71 55 30  Fax : 01 44   71 55 35  
Internet : www.fonciere-massena.com
</oddFooter>
  </headerFooter>
  <legacyDrawing r:id="rId1"/>
  <legacyDrawingHF r:id="rId2"/>
</worksheet>
</file>

<file path=xl/worksheets/sheet2.xml><?xml version="1.0" encoding="utf-8"?>
<worksheet xmlns="http://schemas.openxmlformats.org/spreadsheetml/2006/main" xmlns:r="http://schemas.openxmlformats.org/officeDocument/2006/relationships">
  <sheetPr codeName="Feuil4">
    <pageSetUpPr fitToPage="1"/>
  </sheetPr>
  <dimension ref="A1:L63"/>
  <sheetViews>
    <sheetView tabSelected="1" workbookViewId="0" topLeftCell="A1">
      <selection activeCell="F27" sqref="F27"/>
    </sheetView>
  </sheetViews>
  <sheetFormatPr defaultColWidth="11.421875" defaultRowHeight="15"/>
  <cols>
    <col min="1" max="1" width="6.28125" style="65" customWidth="1"/>
    <col min="2" max="2" width="24.140625" style="65" bestFit="1" customWidth="1"/>
    <col min="3" max="3" width="18.57421875" style="65" customWidth="1"/>
    <col min="4" max="4" width="10.421875" style="65" bestFit="1" customWidth="1"/>
    <col min="5" max="5" width="12.140625" style="65" customWidth="1"/>
    <col min="6" max="6" width="25.140625" style="65" customWidth="1"/>
    <col min="7" max="9" width="15.28125" style="65" customWidth="1"/>
    <col min="10" max="10" width="16.28125" style="65" customWidth="1"/>
    <col min="11" max="11" width="15.8515625" style="65" customWidth="1"/>
    <col min="12" max="12" width="12.28125" style="65" customWidth="1"/>
    <col min="13" max="16384" width="11.421875" style="65" customWidth="1"/>
  </cols>
  <sheetData>
    <row r="1" spans="1:12" s="34" customFormat="1" ht="20.25" customHeight="1" thickBot="1">
      <c r="A1" s="8"/>
      <c r="B1" s="31" t="s">
        <v>38</v>
      </c>
      <c r="C1" s="32"/>
      <c r="D1" s="32"/>
      <c r="E1" s="32"/>
      <c r="F1" s="79" t="str">
        <f>'[3]Opérations'!$B$4</f>
        <v>FONCIERE MASSENA              </v>
      </c>
      <c r="G1" s="89"/>
      <c r="H1" s="32"/>
      <c r="I1" s="32"/>
      <c r="J1" s="32"/>
      <c r="K1" s="32"/>
      <c r="L1" s="33"/>
    </row>
    <row r="2" spans="1:12" s="34" customFormat="1" ht="27" customHeight="1">
      <c r="A2" s="8"/>
      <c r="B2" s="83" t="s">
        <v>31</v>
      </c>
      <c r="C2" s="84"/>
      <c r="D2" s="84"/>
      <c r="E2" s="84"/>
      <c r="F2" s="84"/>
      <c r="G2" s="84"/>
      <c r="H2" s="84"/>
      <c r="I2" s="84"/>
      <c r="J2" s="84"/>
      <c r="K2" s="85"/>
      <c r="L2" s="8"/>
    </row>
    <row r="3" spans="1:12" s="34" customFormat="1" ht="9" customHeight="1" thickBot="1">
      <c r="A3" s="8"/>
      <c r="B3" s="35"/>
      <c r="C3" s="7"/>
      <c r="D3" s="7"/>
      <c r="E3" s="7"/>
      <c r="F3" s="7"/>
      <c r="G3" s="7"/>
      <c r="H3" s="7"/>
      <c r="I3" s="7"/>
      <c r="J3" s="7"/>
      <c r="K3" s="36"/>
      <c r="L3" s="37">
        <f>'Informations cumulées'!K9:L9</f>
        <v>1</v>
      </c>
    </row>
    <row r="4" spans="1:12" s="34" customFormat="1" ht="75.75" thickBot="1">
      <c r="A4" s="8"/>
      <c r="B4" s="38" t="s">
        <v>39</v>
      </c>
      <c r="C4" s="38" t="s">
        <v>32</v>
      </c>
      <c r="D4" s="38" t="s">
        <v>40</v>
      </c>
      <c r="E4" s="38" t="s">
        <v>41</v>
      </c>
      <c r="F4" s="38" t="s">
        <v>33</v>
      </c>
      <c r="G4" s="38" t="s">
        <v>42</v>
      </c>
      <c r="H4" s="38" t="s">
        <v>34</v>
      </c>
      <c r="I4" s="38" t="s">
        <v>35</v>
      </c>
      <c r="J4" s="39" t="s">
        <v>0</v>
      </c>
      <c r="K4" s="39" t="s">
        <v>36</v>
      </c>
      <c r="L4" s="8"/>
    </row>
    <row r="5" spans="1:12" s="41" customFormat="1" ht="54.75" customHeight="1" thickBot="1">
      <c r="A5" s="40"/>
      <c r="B5" s="86" t="s">
        <v>37</v>
      </c>
      <c r="C5" s="87"/>
      <c r="D5" s="87"/>
      <c r="E5" s="87"/>
      <c r="F5" s="87"/>
      <c r="G5" s="87"/>
      <c r="H5" s="87"/>
      <c r="I5" s="87"/>
      <c r="J5" s="87"/>
      <c r="K5" s="88"/>
      <c r="L5" s="40"/>
    </row>
    <row r="6" spans="1:12" s="34" customFormat="1" ht="14.25">
      <c r="A6" s="1"/>
      <c r="B6" s="42" t="str">
        <f>'[3]Opérations'!$D$3</f>
        <v>févr 2007</v>
      </c>
      <c r="C6" s="43"/>
      <c r="D6" s="43"/>
      <c r="E6" s="43"/>
      <c r="F6" s="43"/>
      <c r="G6" s="43"/>
      <c r="H6" s="43"/>
      <c r="I6" s="43"/>
      <c r="J6" s="43"/>
      <c r="K6" s="44"/>
      <c r="L6" s="8"/>
    </row>
    <row r="7" spans="1:12" s="34" customFormat="1" ht="14.25">
      <c r="A7" s="1"/>
      <c r="B7" s="45" t="str">
        <f>'[3]Opérations'!$A$8</f>
        <v>01-févr</v>
      </c>
      <c r="C7" s="67" t="str">
        <f>'[3]Opérations'!$D$1</f>
        <v>CM-CIC Securities</v>
      </c>
      <c r="D7" s="46" t="s">
        <v>7</v>
      </c>
      <c r="E7" s="47"/>
      <c r="F7" s="48">
        <f>IF($L$3=0%,'[3]Opérations'!$C$8,'[3]Opérations'!$C$8*$L$3)</f>
        <v>100</v>
      </c>
      <c r="G7" s="49">
        <f>'[3]Opérations'!$C$9</f>
        <v>11</v>
      </c>
      <c r="H7" s="49">
        <f>'[3]Opérations'!$C$11</f>
        <v>11</v>
      </c>
      <c r="I7" s="49">
        <f>'[3]Opérations'!$C$12</f>
        <v>11</v>
      </c>
      <c r="J7" s="49">
        <f>IF($L$3=0%,'[3]Opérations'!$C$10,'[3]Opérations'!$C$10*$L$3)</f>
        <v>1100</v>
      </c>
      <c r="K7" s="50"/>
      <c r="L7" s="8"/>
    </row>
    <row r="8" spans="1:12" s="34" customFormat="1" ht="14.25">
      <c r="A8" s="1"/>
      <c r="B8" s="45" t="str">
        <f>'[3]Opérations'!$A$8</f>
        <v>01-févr</v>
      </c>
      <c r="C8" s="67" t="str">
        <f>'[3]Opérations'!$D$1</f>
        <v>CM-CIC Securities</v>
      </c>
      <c r="D8" s="46" t="s">
        <v>8</v>
      </c>
      <c r="E8" s="47"/>
      <c r="F8" s="48">
        <f>IF($L$3=0%,'[3]Opérations'!$D$8,'[3]Opérations'!$D$8*$L$3)</f>
        <v>0</v>
      </c>
      <c r="G8" s="49">
        <f>'[3]Opérations'!$D$9</f>
        <v>0</v>
      </c>
      <c r="H8" s="49">
        <f>'[3]Opérations'!$D$11</f>
        <v>0</v>
      </c>
      <c r="I8" s="49">
        <f>'[3]Opérations'!$D$12</f>
        <v>0</v>
      </c>
      <c r="J8" s="49">
        <f>IF($L$3=0%,'[3]Opérations'!$D$10,'[3]Opérations'!$D$10*$L$3)</f>
        <v>0</v>
      </c>
      <c r="K8" s="50"/>
      <c r="L8" s="8"/>
    </row>
    <row r="9" spans="1:12" s="34" customFormat="1" ht="14.25">
      <c r="A9" s="1"/>
      <c r="B9" s="45" t="str">
        <f>'[3]Opérations'!$A$13</f>
        <v>02-févr</v>
      </c>
      <c r="C9" s="67" t="str">
        <f>'[3]Opérations'!$D$1</f>
        <v>CM-CIC Securities</v>
      </c>
      <c r="D9" s="46" t="s">
        <v>7</v>
      </c>
      <c r="E9" s="47"/>
      <c r="F9" s="48">
        <f>IF($L$3=0%,'[3]Opérations'!$C$13,'[3]Opérations'!$C$13*$L$3)</f>
        <v>0</v>
      </c>
      <c r="G9" s="49">
        <f>'[3]Opérations'!$C$14</f>
        <v>0</v>
      </c>
      <c r="H9" s="49">
        <f>'[3]Opérations'!$C$16</f>
        <v>0</v>
      </c>
      <c r="I9" s="49">
        <f>'[3]Opérations'!$C$17</f>
        <v>0</v>
      </c>
      <c r="J9" s="49">
        <f>IF($L$3=0%,'[3]Opérations'!$C$15,'[3]Opérations'!$C$15*$L$3)</f>
        <v>0</v>
      </c>
      <c r="K9" s="50"/>
      <c r="L9" s="8"/>
    </row>
    <row r="10" spans="1:12" s="34" customFormat="1" ht="14.25">
      <c r="A10" s="1"/>
      <c r="B10" s="45" t="str">
        <f>'[3]Opérations'!$A$13</f>
        <v>02-févr</v>
      </c>
      <c r="C10" s="67" t="str">
        <f>'[3]Opérations'!$D$1</f>
        <v>CM-CIC Securities</v>
      </c>
      <c r="D10" s="46" t="s">
        <v>8</v>
      </c>
      <c r="E10" s="47"/>
      <c r="F10" s="48">
        <f>IF($L$3=0%,'[3]Opérations'!$D$13,'[3]Opérations'!$D$13*$L$3)</f>
        <v>1</v>
      </c>
      <c r="G10" s="49">
        <f>'[3]Opérations'!$D$14</f>
        <v>11.2</v>
      </c>
      <c r="H10" s="49">
        <f>'[3]Opérations'!$D$16</f>
        <v>11.2</v>
      </c>
      <c r="I10" s="49">
        <f>'[3]Opérations'!$D$17</f>
        <v>11.2</v>
      </c>
      <c r="J10" s="49">
        <f>IF($L$3=0%,'[3]Opérations'!$D$15,'[3]Opérations'!$D$15*$L$3)</f>
        <v>11.2</v>
      </c>
      <c r="K10" s="50"/>
      <c r="L10" s="8"/>
    </row>
    <row r="11" spans="1:12" s="34" customFormat="1" ht="14.25">
      <c r="A11" s="1"/>
      <c r="B11" s="45" t="str">
        <f>'[3]Opérations'!$A$18</f>
        <v>05-févr</v>
      </c>
      <c r="C11" s="67" t="str">
        <f>'[3]Opérations'!$D$1</f>
        <v>CM-CIC Securities</v>
      </c>
      <c r="D11" s="46" t="s">
        <v>7</v>
      </c>
      <c r="E11" s="47"/>
      <c r="F11" s="48">
        <f>IF($L$3=0%,'[3]Opérations'!$C$18,'[3]Opérations'!$C$18*$L$3)</f>
        <v>100</v>
      </c>
      <c r="G11" s="49">
        <f>'[3]Opérations'!$C$19</f>
        <v>11</v>
      </c>
      <c r="H11" s="49">
        <f>'[3]Opérations'!$C$21</f>
        <v>11</v>
      </c>
      <c r="I11" s="49">
        <f>'[3]Opérations'!$C$22</f>
        <v>11</v>
      </c>
      <c r="J11" s="49">
        <f>IF($L$3=0%,'[3]Opérations'!$C$20,'[3]Opérations'!$C$20*$L$3)</f>
        <v>1100</v>
      </c>
      <c r="K11" s="50"/>
      <c r="L11" s="8"/>
    </row>
    <row r="12" spans="1:12" s="34" customFormat="1" ht="14.25">
      <c r="A12" s="1"/>
      <c r="B12" s="45" t="str">
        <f>'[3]Opérations'!$A$18</f>
        <v>05-févr</v>
      </c>
      <c r="C12" s="67" t="str">
        <f>'[3]Opérations'!$D$1</f>
        <v>CM-CIC Securities</v>
      </c>
      <c r="D12" s="46" t="s">
        <v>8</v>
      </c>
      <c r="E12" s="47"/>
      <c r="F12" s="48">
        <f>IF($L$3=0%,'[3]Opérations'!$D$18,'[3]Opérations'!$D$18*$L$3)</f>
        <v>19</v>
      </c>
      <c r="G12" s="49">
        <f>'[3]Opérations'!$D$19</f>
        <v>11.3</v>
      </c>
      <c r="H12" s="49">
        <f>'[3]Opérations'!$D$21</f>
        <v>11.3</v>
      </c>
      <c r="I12" s="49">
        <f>'[3]Opérations'!$D$22</f>
        <v>11.3</v>
      </c>
      <c r="J12" s="49">
        <f>IF($L$3=0%,'[3]Opérations'!$D$20,'[3]Opérations'!$D$20*$L$3)</f>
        <v>214.7</v>
      </c>
      <c r="K12" s="50"/>
      <c r="L12" s="8"/>
    </row>
    <row r="13" spans="1:12" s="34" customFormat="1" ht="14.25">
      <c r="A13" s="1"/>
      <c r="B13" s="45" t="str">
        <f>'[3]Opérations'!$A$23</f>
        <v>06-févr</v>
      </c>
      <c r="C13" s="67" t="str">
        <f>'[3]Opérations'!$D$1</f>
        <v>CM-CIC Securities</v>
      </c>
      <c r="D13" s="46" t="s">
        <v>7</v>
      </c>
      <c r="E13" s="47"/>
      <c r="F13" s="48">
        <f>IF($L$3=0%,'[3]Opérations'!$C$23,'[3]Opérations'!$C$23*$L$3)</f>
        <v>0</v>
      </c>
      <c r="G13" s="49">
        <f>'[3]Opérations'!$C$24</f>
        <v>0</v>
      </c>
      <c r="H13" s="49">
        <f>'[3]Opérations'!$C$26</f>
        <v>0</v>
      </c>
      <c r="I13" s="49">
        <f>'[3]Opérations'!$C$27</f>
        <v>0</v>
      </c>
      <c r="J13" s="49">
        <f>IF($L$3=0%,'[3]Opérations'!$C$25,'[3]Opérations'!$C$25*$L$3)</f>
        <v>0</v>
      </c>
      <c r="K13" s="50"/>
      <c r="L13" s="8"/>
    </row>
    <row r="14" spans="1:12" s="34" customFormat="1" ht="15" customHeight="1">
      <c r="A14" s="1"/>
      <c r="B14" s="45" t="str">
        <f>'[3]Opérations'!$A$23</f>
        <v>06-févr</v>
      </c>
      <c r="C14" s="67" t="str">
        <f>'[3]Opérations'!$D$1</f>
        <v>CM-CIC Securities</v>
      </c>
      <c r="D14" s="46" t="s">
        <v>8</v>
      </c>
      <c r="E14" s="47"/>
      <c r="F14" s="48">
        <f>IF($L$3=0%,'[3]Opérations'!$D$23,'[3]Opérations'!$D$23*$L$3)</f>
        <v>10</v>
      </c>
      <c r="G14" s="49">
        <f>'[3]Opérations'!$D$24</f>
        <v>11</v>
      </c>
      <c r="H14" s="49">
        <f>'[3]Opérations'!$D$26</f>
        <v>11</v>
      </c>
      <c r="I14" s="49">
        <f>'[3]Opérations'!$D$27</f>
        <v>11</v>
      </c>
      <c r="J14" s="49">
        <f>IF($L$3=0%,'[3]Opérations'!$D$25,'[3]Opérations'!$D$25*$L$3)</f>
        <v>110</v>
      </c>
      <c r="K14" s="50"/>
      <c r="L14" s="8"/>
    </row>
    <row r="15" spans="1:12" s="34" customFormat="1" ht="14.25" customHeight="1">
      <c r="A15" s="1"/>
      <c r="B15" s="45" t="str">
        <f>'[3]Opérations'!$A$28</f>
        <v>07-févr</v>
      </c>
      <c r="C15" s="67" t="str">
        <f>'[3]Opérations'!$D$1</f>
        <v>CM-CIC Securities</v>
      </c>
      <c r="D15" s="46" t="s">
        <v>7</v>
      </c>
      <c r="E15" s="47"/>
      <c r="F15" s="48">
        <f>IF($L$3=0%,'[3]Opérations'!$C$28,'[3]Opérations'!$C$28*$L$3)</f>
        <v>41</v>
      </c>
      <c r="G15" s="49">
        <f>'[3]Opérations'!$C$29</f>
        <v>11</v>
      </c>
      <c r="H15" s="49">
        <f>'[3]Opérations'!$C$31</f>
        <v>11</v>
      </c>
      <c r="I15" s="49">
        <f>'[3]Opérations'!$C$32</f>
        <v>11</v>
      </c>
      <c r="J15" s="49">
        <f>IF($L$3=0%,'[3]Opérations'!$C$30,'[3]Opérations'!$C$30*$L$3)</f>
        <v>451</v>
      </c>
      <c r="K15" s="50"/>
      <c r="L15" s="8"/>
    </row>
    <row r="16" spans="1:12" s="59" customFormat="1" ht="14.25" customHeight="1">
      <c r="A16" s="51"/>
      <c r="B16" s="52" t="str">
        <f>'[3]Opérations'!$A$28</f>
        <v>07-févr</v>
      </c>
      <c r="C16" s="68" t="str">
        <f>'[3]Opérations'!$D$1</f>
        <v>CM-CIC Securities</v>
      </c>
      <c r="D16" s="53" t="s">
        <v>8</v>
      </c>
      <c r="E16" s="54"/>
      <c r="F16" s="55">
        <f>IF($L$3=0%,'[3]Opérations'!$D$28,'[3]Opérations'!$D$28*$L$3)</f>
        <v>20</v>
      </c>
      <c r="G16" s="56">
        <f>'[3]Opérations'!$D$29</f>
        <v>11</v>
      </c>
      <c r="H16" s="56">
        <f>'[3]Opérations'!$D$31</f>
        <v>11</v>
      </c>
      <c r="I16" s="56">
        <f>'[3]Opérations'!$D$32</f>
        <v>11</v>
      </c>
      <c r="J16" s="56">
        <f>IF($L$3=0%,'[3]Opérations'!$D$30,'[3]Opérations'!$D$30*$L$3)</f>
        <v>220</v>
      </c>
      <c r="K16" s="57"/>
      <c r="L16" s="58"/>
    </row>
    <row r="17" spans="1:12" s="34" customFormat="1" ht="14.25" customHeight="1">
      <c r="A17" s="1"/>
      <c r="B17" s="45" t="str">
        <f>'[3]Opérations'!$A$33</f>
        <v>08-févr</v>
      </c>
      <c r="C17" s="67" t="str">
        <f>'[3]Opérations'!$D$1</f>
        <v>CM-CIC Securities</v>
      </c>
      <c r="D17" s="46" t="s">
        <v>7</v>
      </c>
      <c r="E17" s="47"/>
      <c r="F17" s="48">
        <f>IF($L$3=0%,'[3]Opérations'!$C$33,'[3]Opérations'!$C$33*$L$3)</f>
        <v>260</v>
      </c>
      <c r="G17" s="49">
        <f>'[3]Opérations'!$C$34</f>
        <v>11</v>
      </c>
      <c r="H17" s="49">
        <f>'[3]Opérations'!$C$36</f>
        <v>11</v>
      </c>
      <c r="I17" s="49">
        <f>'[3]Opérations'!$C$37</f>
        <v>11</v>
      </c>
      <c r="J17" s="49">
        <f>IF($L$3=0%,'[3]Opérations'!$C$35,'[3]Opérations'!$C$35*$L$3)</f>
        <v>2860</v>
      </c>
      <c r="K17" s="50"/>
      <c r="L17" s="8"/>
    </row>
    <row r="18" spans="1:12" s="34" customFormat="1" ht="14.25" customHeight="1">
      <c r="A18" s="1"/>
      <c r="B18" s="45" t="str">
        <f>'[3]Opérations'!$A$33</f>
        <v>08-févr</v>
      </c>
      <c r="C18" s="67" t="str">
        <f>'[3]Opérations'!$D$1</f>
        <v>CM-CIC Securities</v>
      </c>
      <c r="D18" s="46" t="s">
        <v>8</v>
      </c>
      <c r="E18" s="47"/>
      <c r="F18" s="48">
        <f>IF($L$3=0%,'[3]Opérations'!$D$33,'[3]Opérations'!$D$33*$L$3)</f>
        <v>1</v>
      </c>
      <c r="G18" s="49">
        <f>'[3]Opérations'!$D$34</f>
        <v>11</v>
      </c>
      <c r="H18" s="49">
        <f>'[3]Opérations'!$D$36</f>
        <v>11</v>
      </c>
      <c r="I18" s="49">
        <f>'[3]Opérations'!$D$37</f>
        <v>11</v>
      </c>
      <c r="J18" s="49">
        <f>IF($L$3=0%,'[3]Opérations'!$D$35,'[3]Opérations'!$D$35*$L$3)</f>
        <v>11</v>
      </c>
      <c r="K18" s="50"/>
      <c r="L18" s="8"/>
    </row>
    <row r="19" spans="1:12" s="34" customFormat="1" ht="14.25" customHeight="1">
      <c r="A19" s="1"/>
      <c r="B19" s="45" t="str">
        <f>'[3]Opérations'!$A$38</f>
        <v>09-févr</v>
      </c>
      <c r="C19" s="67" t="str">
        <f>'[3]Opérations'!$D$1</f>
        <v>CM-CIC Securities</v>
      </c>
      <c r="D19" s="46" t="s">
        <v>7</v>
      </c>
      <c r="E19" s="47"/>
      <c r="F19" s="48">
        <f>IF($L$3=0%,'[3]Opérations'!$C$38,'[3]Opérations'!$C$38*$L$3)</f>
        <v>261</v>
      </c>
      <c r="G19" s="49">
        <f>'[3]Opérations'!$C$39</f>
        <v>10.99</v>
      </c>
      <c r="H19" s="49">
        <f>'[3]Opérations'!$C$41</f>
        <v>10.99</v>
      </c>
      <c r="I19" s="49">
        <f>'[3]Opérations'!$C$42</f>
        <v>10.99</v>
      </c>
      <c r="J19" s="49">
        <f>IF($L$3=0%,'[3]Opérations'!$C$40,'[3]Opérations'!$C$40*$L$3)</f>
        <v>2868.39</v>
      </c>
      <c r="K19" s="50"/>
      <c r="L19" s="8"/>
    </row>
    <row r="20" spans="1:12" s="34" customFormat="1" ht="14.25">
      <c r="A20" s="1"/>
      <c r="B20" s="45" t="str">
        <f>'[3]Opérations'!$A$38</f>
        <v>09-févr</v>
      </c>
      <c r="C20" s="67" t="str">
        <f>'[3]Opérations'!$D$1</f>
        <v>CM-CIC Securities</v>
      </c>
      <c r="D20" s="46" t="s">
        <v>8</v>
      </c>
      <c r="E20" s="47"/>
      <c r="F20" s="48">
        <f>IF($L$3=0%,'[3]Opérations'!$D$38,'[3]Opérations'!$D$38*$L$3)</f>
        <v>1</v>
      </c>
      <c r="G20" s="49">
        <f>'[3]Opérations'!$D$39</f>
        <v>10.99</v>
      </c>
      <c r="H20" s="49">
        <f>'[3]Opérations'!$D$41</f>
        <v>10.99</v>
      </c>
      <c r="I20" s="49">
        <f>'[3]Opérations'!$D$42</f>
        <v>10.99</v>
      </c>
      <c r="J20" s="49">
        <f>IF($L$3=0%,'[3]Opérations'!$D$40,'[3]Opérations'!$D$40*$L$3)</f>
        <v>10.99</v>
      </c>
      <c r="K20" s="50"/>
      <c r="L20" s="8"/>
    </row>
    <row r="21" spans="1:12" s="34" customFormat="1" ht="14.25">
      <c r="A21" s="1"/>
      <c r="B21" s="45" t="str">
        <f>'[3]Opérations'!$A$43</f>
        <v>12-févr</v>
      </c>
      <c r="C21" s="67" t="str">
        <f>'[3]Opérations'!$D$1</f>
        <v>CM-CIC Securities</v>
      </c>
      <c r="D21" s="46" t="s">
        <v>7</v>
      </c>
      <c r="E21" s="47"/>
      <c r="F21" s="48">
        <f>IF($L$3=0%,'[3]Opérations'!$C$43,'[3]Opérations'!$C$43*$L$3)</f>
        <v>300</v>
      </c>
      <c r="G21" s="49">
        <f>'[3]Opérations'!$C$44</f>
        <v>11</v>
      </c>
      <c r="H21" s="49">
        <f>'[3]Opérations'!$C$46</f>
        <v>11</v>
      </c>
      <c r="I21" s="49">
        <f>'[3]Opérations'!$C$47</f>
        <v>11</v>
      </c>
      <c r="J21" s="49">
        <f>IF($L$3=0%,'[3]Opérations'!$C$45,'[3]Opérations'!$C$45*$L$3)</f>
        <v>3300</v>
      </c>
      <c r="K21" s="50"/>
      <c r="L21" s="8"/>
    </row>
    <row r="22" spans="1:12" s="34" customFormat="1" ht="14.25">
      <c r="A22" s="1"/>
      <c r="B22" s="45" t="str">
        <f>'[3]Opérations'!$A$43</f>
        <v>12-févr</v>
      </c>
      <c r="C22" s="67" t="str">
        <f>'[3]Opérations'!$D$1</f>
        <v>CM-CIC Securities</v>
      </c>
      <c r="D22" s="46" t="s">
        <v>8</v>
      </c>
      <c r="E22" s="47"/>
      <c r="F22" s="48">
        <f>IF($L$3=0%,'[3]Opérations'!$D$43,'[3]Opérations'!$D$43*$L$3)</f>
        <v>0</v>
      </c>
      <c r="G22" s="49">
        <f>'[3]Opérations'!$D$44</f>
        <v>0</v>
      </c>
      <c r="H22" s="49">
        <f>'[3]Opérations'!$D$46</f>
        <v>0</v>
      </c>
      <c r="I22" s="49">
        <f>'[3]Opérations'!$D$47</f>
        <v>0</v>
      </c>
      <c r="J22" s="49">
        <f>IF($L$3=0%,'[3]Opérations'!$D$45,'[3]Opérations'!$D$45*$L$3)</f>
        <v>0</v>
      </c>
      <c r="K22" s="50"/>
      <c r="L22" s="8"/>
    </row>
    <row r="23" spans="1:12" s="34" customFormat="1" ht="14.25">
      <c r="A23" s="1"/>
      <c r="B23" s="45" t="str">
        <f>'[3]Opérations'!$A$48</f>
        <v>14-févr</v>
      </c>
      <c r="C23" s="67" t="str">
        <f>'[3]Opérations'!$D$1</f>
        <v>CM-CIC Securities</v>
      </c>
      <c r="D23" s="46" t="s">
        <v>7</v>
      </c>
      <c r="E23" s="47"/>
      <c r="F23" s="48">
        <f>IF($L$3=0%,'[3]Opérations'!$C$48,'[3]Opérations'!$C$48*$L$3)</f>
        <v>1</v>
      </c>
      <c r="G23" s="49">
        <f>'[3]Opérations'!$C$49</f>
        <v>11.11</v>
      </c>
      <c r="H23" s="49">
        <f>'[3]Opérations'!$C$51</f>
        <v>11.11</v>
      </c>
      <c r="I23" s="49">
        <f>'[3]Opérations'!$C$52</f>
        <v>11.11</v>
      </c>
      <c r="J23" s="49">
        <f>IF($L$3=0%,'[3]Opérations'!$C$50,'[3]Opérations'!$C$50*$L$3)</f>
        <v>11.11</v>
      </c>
      <c r="K23" s="50"/>
      <c r="L23" s="8"/>
    </row>
    <row r="24" spans="1:12" s="34" customFormat="1" ht="14.25">
      <c r="A24" s="1"/>
      <c r="B24" s="45" t="str">
        <f>'[3]Opérations'!$A$48</f>
        <v>14-févr</v>
      </c>
      <c r="C24" s="67" t="str">
        <f>'[3]Opérations'!$D$1</f>
        <v>CM-CIC Securities</v>
      </c>
      <c r="D24" s="46" t="s">
        <v>8</v>
      </c>
      <c r="E24" s="47"/>
      <c r="F24" s="48">
        <f>IF($L$3=0%,'[3]Opérations'!$D$48,'[3]Opérations'!$D$48*$L$3)</f>
        <v>1</v>
      </c>
      <c r="G24" s="49">
        <f>'[3]Opérations'!$D$49</f>
        <v>11.11</v>
      </c>
      <c r="H24" s="49">
        <f>'[3]Opérations'!$D$51</f>
        <v>11.11</v>
      </c>
      <c r="I24" s="49">
        <f>'[3]Opérations'!$D$52</f>
        <v>11.11</v>
      </c>
      <c r="J24" s="49">
        <f>IF($L$3=0%,'[3]Opérations'!$D$50,'[3]Opérations'!$D$50*$L$3)</f>
        <v>11.11</v>
      </c>
      <c r="K24" s="50"/>
      <c r="L24" s="8"/>
    </row>
    <row r="25" spans="1:12" s="34" customFormat="1" ht="14.25">
      <c r="A25" s="1"/>
      <c r="B25" s="45" t="str">
        <f>'[3]Opérations'!$A$53</f>
        <v>15-févr</v>
      </c>
      <c r="C25" s="67" t="str">
        <f>'[3]Opérations'!$D$1</f>
        <v>CM-CIC Securities</v>
      </c>
      <c r="D25" s="46" t="s">
        <v>7</v>
      </c>
      <c r="E25" s="47"/>
      <c r="F25" s="48">
        <f>IF($L$3=0%,'[3]Opérations'!$C$53,'[3]Opérations'!$C$53*$L$3)</f>
        <v>1</v>
      </c>
      <c r="G25" s="49">
        <f>'[3]Opérations'!$C$54</f>
        <v>11.21</v>
      </c>
      <c r="H25" s="49">
        <f>'[3]Opérations'!$C$56</f>
        <v>11.21</v>
      </c>
      <c r="I25" s="49">
        <f>'[3]Opérations'!$C$57</f>
        <v>11.21</v>
      </c>
      <c r="J25" s="49">
        <f>IF($L$3=0%,'[3]Opérations'!$C$55,'[3]Opérations'!$C$55*$L$3)</f>
        <v>11.21</v>
      </c>
      <c r="K25" s="50"/>
      <c r="L25" s="8"/>
    </row>
    <row r="26" spans="1:12" s="34" customFormat="1" ht="14.25">
      <c r="A26" s="1"/>
      <c r="B26" s="45" t="str">
        <f>'[3]Opérations'!$A$53</f>
        <v>15-févr</v>
      </c>
      <c r="C26" s="67" t="str">
        <f>'[3]Opérations'!$D$1</f>
        <v>CM-CIC Securities</v>
      </c>
      <c r="D26" s="46" t="s">
        <v>8</v>
      </c>
      <c r="E26" s="47"/>
      <c r="F26" s="48">
        <f>IF($L$3=0%,'[3]Opérations'!$D$53,'[3]Opérations'!$D$53*$L$3)</f>
        <v>1</v>
      </c>
      <c r="G26" s="49">
        <f>'[3]Opérations'!$D$54</f>
        <v>11.21</v>
      </c>
      <c r="H26" s="49">
        <f>'[3]Opérations'!$D$56</f>
        <v>11.21</v>
      </c>
      <c r="I26" s="49">
        <f>'[3]Opérations'!$D$57</f>
        <v>11.21</v>
      </c>
      <c r="J26" s="49">
        <f>IF($L$3=0%,'[3]Opérations'!$D$55,'[3]Opérations'!$D$55*$L$3)</f>
        <v>11.21</v>
      </c>
      <c r="K26" s="50"/>
      <c r="L26" s="8"/>
    </row>
    <row r="27" spans="1:12" s="34" customFormat="1" ht="14.25">
      <c r="A27" s="1"/>
      <c r="B27" s="45" t="str">
        <f>'[3]Opérations'!$A$58</f>
        <v>16-févr</v>
      </c>
      <c r="C27" s="67" t="str">
        <f>'[3]Opérations'!$D$1</f>
        <v>CM-CIC Securities</v>
      </c>
      <c r="D27" s="46" t="s">
        <v>7</v>
      </c>
      <c r="E27" s="47"/>
      <c r="F27" s="48">
        <f>IF($L$3=0%,'[3]Opérations'!$C$58,'[3]Opérations'!$C$58*$L$3)</f>
        <v>122</v>
      </c>
      <c r="G27" s="49">
        <f>'[3]Opérations'!$C$59</f>
        <v>11.461803278688524</v>
      </c>
      <c r="H27" s="49">
        <f>'[3]Opérations'!$C$61</f>
        <v>11.47</v>
      </c>
      <c r="I27" s="49">
        <f>'[3]Opérations'!$C$62</f>
        <v>11.46</v>
      </c>
      <c r="J27" s="49">
        <f>IF($L$3=0%,'[3]Opérations'!$C$60,'[3]Opérations'!$C$60*$L$3)</f>
        <v>1398.34</v>
      </c>
      <c r="K27" s="50"/>
      <c r="L27" s="8"/>
    </row>
    <row r="28" spans="1:12" s="34" customFormat="1" ht="14.25">
      <c r="A28" s="1"/>
      <c r="B28" s="45" t="str">
        <f>'[3]Opérations'!$A$58</f>
        <v>16-févr</v>
      </c>
      <c r="C28" s="67" t="str">
        <f>'[3]Opérations'!$D$1</f>
        <v>CM-CIC Securities</v>
      </c>
      <c r="D28" s="46" t="s">
        <v>8</v>
      </c>
      <c r="E28" s="47"/>
      <c r="F28" s="48">
        <f>IF($L$3=0%,'[3]Opérations'!$D$58,'[3]Opérations'!$D$58*$L$3)</f>
        <v>0</v>
      </c>
      <c r="G28" s="49">
        <f>'[3]Opérations'!$D$59</f>
        <v>0</v>
      </c>
      <c r="H28" s="49">
        <f>'[3]Opérations'!$D$61</f>
        <v>0</v>
      </c>
      <c r="I28" s="49">
        <f>'[3]Opérations'!$D$62</f>
        <v>0</v>
      </c>
      <c r="J28" s="49">
        <f>IF($L$3=0%,'[3]Opérations'!$D$60,'[3]Opérations'!$D$60*$L$3)</f>
        <v>0</v>
      </c>
      <c r="K28" s="50"/>
      <c r="L28" s="8"/>
    </row>
    <row r="29" spans="1:12" s="34" customFormat="1" ht="14.25">
      <c r="A29" s="1"/>
      <c r="B29" s="45" t="str">
        <f>'[3]Opérations'!$A$63</f>
        <v>19-févr</v>
      </c>
      <c r="C29" s="67" t="str">
        <f>'[3]Opérations'!$D$1</f>
        <v>CM-CIC Securities</v>
      </c>
      <c r="D29" s="46" t="s">
        <v>7</v>
      </c>
      <c r="E29" s="47"/>
      <c r="F29" s="48">
        <f>IF($L$3=0%,'[3]Opérations'!$C$63,'[3]Opérations'!$C$63*$L$3)</f>
        <v>1</v>
      </c>
      <c r="G29" s="49">
        <f>'[3]Opérations'!$C$64</f>
        <v>11.6</v>
      </c>
      <c r="H29" s="49">
        <f>'[3]Opérations'!$C$66</f>
        <v>11.6</v>
      </c>
      <c r="I29" s="49">
        <f>'[3]Opérations'!$C$67</f>
        <v>11.6</v>
      </c>
      <c r="J29" s="49">
        <f>IF($L$3=0%,'[3]Opérations'!$C$65,'[3]Opérations'!$C$65*$L$3)</f>
        <v>11.6</v>
      </c>
      <c r="K29" s="50"/>
      <c r="L29" s="8"/>
    </row>
    <row r="30" spans="1:12" s="34" customFormat="1" ht="14.25">
      <c r="A30" s="1"/>
      <c r="B30" s="45" t="str">
        <f>'[3]Opérations'!$A$63</f>
        <v>19-févr</v>
      </c>
      <c r="C30" s="67" t="str">
        <f>'[3]Opérations'!$D$1</f>
        <v>CM-CIC Securities</v>
      </c>
      <c r="D30" s="46" t="s">
        <v>8</v>
      </c>
      <c r="E30" s="47"/>
      <c r="F30" s="48">
        <f>IF($L$3=0%,'[3]Opérations'!$D$63,'[3]Opérations'!$D$63*$L$3)</f>
        <v>133</v>
      </c>
      <c r="G30" s="49">
        <f>'[3]Opérations'!$D$64</f>
        <v>11.6</v>
      </c>
      <c r="H30" s="49">
        <f>'[3]Opérations'!$D$66</f>
        <v>11.6</v>
      </c>
      <c r="I30" s="49">
        <f>'[3]Opérations'!$D$67</f>
        <v>11.6</v>
      </c>
      <c r="J30" s="49">
        <f>IF($L$3=0%,'[3]Opérations'!$D$65,'[3]Opérations'!$D$65*$L$3)</f>
        <v>1542.8</v>
      </c>
      <c r="K30" s="50"/>
      <c r="L30" s="8"/>
    </row>
    <row r="31" spans="1:12" s="34" customFormat="1" ht="14.25">
      <c r="A31" s="1"/>
      <c r="B31" s="45" t="str">
        <f>'[3]Opérations'!$A$68</f>
        <v>20-févr</v>
      </c>
      <c r="C31" s="67" t="str">
        <f>'[3]Opérations'!$D$1</f>
        <v>CM-CIC Securities</v>
      </c>
      <c r="D31" s="46" t="s">
        <v>7</v>
      </c>
      <c r="E31" s="47"/>
      <c r="F31" s="48">
        <f>IF($L$3=0%,'[3]Opérations'!$C$68,'[3]Opérations'!$C$68*$L$3)</f>
        <v>1</v>
      </c>
      <c r="G31" s="49">
        <f>'[3]Opérations'!$C$69</f>
        <v>11.61</v>
      </c>
      <c r="H31" s="49">
        <f>'[3]Opérations'!$C$71</f>
        <v>11.61</v>
      </c>
      <c r="I31" s="49">
        <f>'[3]Opérations'!$C$72</f>
        <v>11.61</v>
      </c>
      <c r="J31" s="49">
        <f>IF($L$3=0%,'[3]Opérations'!$C$70,'[3]Opérations'!$C$70*$L$3)</f>
        <v>11.61</v>
      </c>
      <c r="K31" s="50"/>
      <c r="L31" s="8"/>
    </row>
    <row r="32" spans="1:12" s="34" customFormat="1" ht="14.25">
      <c r="A32" s="1"/>
      <c r="B32" s="45" t="str">
        <f>'[3]Opérations'!$A$68</f>
        <v>20-févr</v>
      </c>
      <c r="C32" s="67" t="str">
        <f>'[3]Opérations'!$D$1</f>
        <v>CM-CIC Securities</v>
      </c>
      <c r="D32" s="46" t="s">
        <v>8</v>
      </c>
      <c r="E32" s="47"/>
      <c r="F32" s="48">
        <f>IF($L$3=0%,'[3]Opérations'!$D$68,'[3]Opérations'!$D$68*$L$3)</f>
        <v>1</v>
      </c>
      <c r="G32" s="49">
        <f>'[3]Opérations'!$D$69</f>
        <v>11.61</v>
      </c>
      <c r="H32" s="49">
        <f>'[3]Opérations'!$D$71</f>
        <v>11.61</v>
      </c>
      <c r="I32" s="49">
        <f>'[3]Opérations'!$D$72</f>
        <v>11.61</v>
      </c>
      <c r="J32" s="49">
        <f>IF($L$3=0%,'[3]Opérations'!$D$70,'[3]Opérations'!$D$70*$L$3)</f>
        <v>11.61</v>
      </c>
      <c r="K32" s="50"/>
      <c r="L32" s="8"/>
    </row>
    <row r="33" spans="1:12" s="34" customFormat="1" ht="14.25">
      <c r="A33" s="1"/>
      <c r="B33" s="45" t="str">
        <f>'[3]Opérations'!$A$73</f>
        <v>21-févr</v>
      </c>
      <c r="C33" s="67" t="str">
        <f>'[3]Opérations'!$D$1</f>
        <v>CM-CIC Securities</v>
      </c>
      <c r="D33" s="46" t="s">
        <v>7</v>
      </c>
      <c r="E33" s="47"/>
      <c r="F33" s="48">
        <f>IF($L$3=0%,'[3]Opérations'!$C$73,'[3]Opérations'!$C$73*$L$3)</f>
        <v>1</v>
      </c>
      <c r="G33" s="49">
        <f>'[3]Opérations'!$C$74</f>
        <v>11.7</v>
      </c>
      <c r="H33" s="49">
        <f>'[3]Opérations'!$C$76</f>
        <v>11.7</v>
      </c>
      <c r="I33" s="49">
        <f>'[3]Opérations'!$C$77</f>
        <v>11.7</v>
      </c>
      <c r="J33" s="49">
        <f>IF($L$3=0%,'[3]Opérations'!$C$75,'[3]Opérations'!$C$75*$L$3)</f>
        <v>11.7</v>
      </c>
      <c r="K33" s="50"/>
      <c r="L33" s="8"/>
    </row>
    <row r="34" spans="1:12" s="34" customFormat="1" ht="14.25">
      <c r="A34" s="1"/>
      <c r="B34" s="45" t="str">
        <f>'[3]Opérations'!$A$73</f>
        <v>21-févr</v>
      </c>
      <c r="C34" s="67" t="str">
        <f>'[3]Opérations'!$D$1</f>
        <v>CM-CIC Securities</v>
      </c>
      <c r="D34" s="46" t="s">
        <v>8</v>
      </c>
      <c r="E34" s="47"/>
      <c r="F34" s="48">
        <f>IF($L$3=0%,'[3]Opérations'!$D$73,'[3]Opérations'!$D$73*$L$3)</f>
        <v>1</v>
      </c>
      <c r="G34" s="49">
        <f>'[3]Opérations'!$D$74</f>
        <v>11.7</v>
      </c>
      <c r="H34" s="49">
        <f>'[3]Opérations'!$D$76</f>
        <v>11.7</v>
      </c>
      <c r="I34" s="49">
        <f>'[3]Opérations'!$D$77</f>
        <v>11.7</v>
      </c>
      <c r="J34" s="49">
        <f>IF($L$3=0%,'[3]Opérations'!$D$75,'[3]Opérations'!$D$75*$L$3)</f>
        <v>11.7</v>
      </c>
      <c r="K34" s="50"/>
      <c r="L34" s="8"/>
    </row>
    <row r="35" spans="1:12" s="34" customFormat="1" ht="14.25">
      <c r="A35" s="1"/>
      <c r="B35" s="45" t="str">
        <f>'[3]Opérations'!$A$78</f>
        <v>22-févr</v>
      </c>
      <c r="C35" s="67" t="str">
        <f>'[3]Opérations'!$D$1</f>
        <v>CM-CIC Securities</v>
      </c>
      <c r="D35" s="46" t="s">
        <v>7</v>
      </c>
      <c r="E35" s="47"/>
      <c r="F35" s="48">
        <f>IF($L$3=0%,'[3]Opérations'!$C$78,'[3]Opérations'!$C$78*$L$3)</f>
        <v>1</v>
      </c>
      <c r="G35" s="49">
        <f>'[3]Opérations'!$C$79</f>
        <v>12.5</v>
      </c>
      <c r="H35" s="49">
        <f>'[3]Opérations'!$C$81</f>
        <v>12.5</v>
      </c>
      <c r="I35" s="49">
        <f>'[3]Opérations'!$C$82</f>
        <v>12.5</v>
      </c>
      <c r="J35" s="49">
        <f>IF($L$3=0%,'[3]Opérations'!$C$80,'[3]Opérations'!$C$80*$L$3)</f>
        <v>12.5</v>
      </c>
      <c r="K35" s="50"/>
      <c r="L35" s="8"/>
    </row>
    <row r="36" spans="1:12" s="34" customFormat="1" ht="14.25">
      <c r="A36" s="1"/>
      <c r="B36" s="45" t="str">
        <f>'[3]Opérations'!$A$78</f>
        <v>22-févr</v>
      </c>
      <c r="C36" s="67" t="str">
        <f>'[3]Opérations'!$D$1</f>
        <v>CM-CIC Securities</v>
      </c>
      <c r="D36" s="46" t="s">
        <v>8</v>
      </c>
      <c r="E36" s="47"/>
      <c r="F36" s="48">
        <f>IF($L$3=0%,'[3]Opérations'!$D$78,'[3]Opérations'!$D$78*$L$3)</f>
        <v>21</v>
      </c>
      <c r="G36" s="49">
        <f>'[3]Opérations'!$D$79</f>
        <v>12.5</v>
      </c>
      <c r="H36" s="49">
        <f>'[3]Opérations'!$D$81</f>
        <v>12.5</v>
      </c>
      <c r="I36" s="49">
        <f>'[3]Opérations'!$D$82</f>
        <v>12.5</v>
      </c>
      <c r="J36" s="49">
        <f>IF($L$3=0%,'[3]Opérations'!$D$80,'[3]Opérations'!$D$80*$L$3)</f>
        <v>262.5</v>
      </c>
      <c r="K36" s="50"/>
      <c r="L36" s="8"/>
    </row>
    <row r="37" spans="1:12" s="34" customFormat="1" ht="14.25">
      <c r="A37" s="1"/>
      <c r="B37" s="45" t="str">
        <f>'[3]Opérations'!$A$83</f>
        <v>23-févr</v>
      </c>
      <c r="C37" s="67" t="str">
        <f>'[3]Opérations'!$D$1</f>
        <v>CM-CIC Securities</v>
      </c>
      <c r="D37" s="46" t="s">
        <v>7</v>
      </c>
      <c r="E37" s="47"/>
      <c r="F37" s="48">
        <f>IF($L$3=0%,'[3]Opérations'!$C$83,'[3]Opérations'!$C$83*$L$3)</f>
        <v>21</v>
      </c>
      <c r="G37" s="49">
        <f>'[3]Opérations'!$C$84</f>
        <v>12.5</v>
      </c>
      <c r="H37" s="49">
        <f>'[3]Opérations'!$C$86</f>
        <v>12.5</v>
      </c>
      <c r="I37" s="49">
        <f>'[3]Opérations'!$C$87</f>
        <v>12.5</v>
      </c>
      <c r="J37" s="49">
        <f>IF($L$3=0%,'[3]Opérations'!$C$85,'[3]Opérations'!$C$85*$L$3)</f>
        <v>262.5</v>
      </c>
      <c r="K37" s="50"/>
      <c r="L37" s="8"/>
    </row>
    <row r="38" spans="1:12" s="34" customFormat="1" ht="14.25">
      <c r="A38" s="1"/>
      <c r="B38" s="45" t="str">
        <f>'[3]Opérations'!$A$83</f>
        <v>23-févr</v>
      </c>
      <c r="C38" s="67" t="str">
        <f>'[3]Opérations'!$D$1</f>
        <v>CM-CIC Securities</v>
      </c>
      <c r="D38" s="46" t="s">
        <v>8</v>
      </c>
      <c r="E38" s="47"/>
      <c r="F38" s="48">
        <f>IF($L$3=0%,'[3]Opérations'!$D$83,'[3]Opérations'!$D$83*$L$3)</f>
        <v>1</v>
      </c>
      <c r="G38" s="49">
        <f>'[3]Opérations'!$D$84</f>
        <v>12.5</v>
      </c>
      <c r="H38" s="49">
        <f>'[3]Opérations'!$D$86</f>
        <v>12.5</v>
      </c>
      <c r="I38" s="49">
        <f>'[3]Opérations'!$D$87</f>
        <v>12.5</v>
      </c>
      <c r="J38" s="49">
        <f>IF($L$3=0%,'[3]Opérations'!$D$85,'[3]Opérations'!$D$85*$L$3)</f>
        <v>12.5</v>
      </c>
      <c r="K38" s="50"/>
      <c r="L38" s="8"/>
    </row>
    <row r="39" spans="1:12" s="34" customFormat="1" ht="14.25">
      <c r="A39" s="1"/>
      <c r="B39" s="45" t="str">
        <f>'[3]Opérations'!$A$88</f>
        <v>26-févr</v>
      </c>
      <c r="C39" s="67" t="str">
        <f>'[3]Opérations'!$D$1</f>
        <v>CM-CIC Securities</v>
      </c>
      <c r="D39" s="46" t="s">
        <v>7</v>
      </c>
      <c r="E39" s="47"/>
      <c r="F39" s="48">
        <f>IF($L$3=0%,'[3]Opérations'!$C$88,'[3]Opérations'!$C$88*$L$3)</f>
        <v>1</v>
      </c>
      <c r="G39" s="49">
        <f>'[3]Opérations'!$C$89</f>
        <v>12.49</v>
      </c>
      <c r="H39" s="49">
        <f>'[3]Opérations'!$C$91</f>
        <v>12.49</v>
      </c>
      <c r="I39" s="49">
        <f>'[3]Opérations'!$C$92</f>
        <v>12.49</v>
      </c>
      <c r="J39" s="49">
        <f>IF($L$3=0%,'[3]Opérations'!$C$90,'[3]Opérations'!$C$90*$L$3)</f>
        <v>12.49</v>
      </c>
      <c r="K39" s="50"/>
      <c r="L39" s="8"/>
    </row>
    <row r="40" spans="1:12" s="34" customFormat="1" ht="14.25">
      <c r="A40" s="1"/>
      <c r="B40" s="45" t="str">
        <f>'[3]Opérations'!$A$88</f>
        <v>26-févr</v>
      </c>
      <c r="C40" s="67" t="str">
        <f>'[3]Opérations'!$D$1</f>
        <v>CM-CIC Securities</v>
      </c>
      <c r="D40" s="46" t="s">
        <v>8</v>
      </c>
      <c r="E40" s="47"/>
      <c r="F40" s="48">
        <f>IF($L$3=0%,'[3]Opérations'!$D$88,'[3]Opérations'!$D$88*$L$3)</f>
        <v>1</v>
      </c>
      <c r="G40" s="49">
        <f>'[3]Opérations'!$D$89</f>
        <v>12.49</v>
      </c>
      <c r="H40" s="49">
        <f>'[3]Opérations'!$D$91</f>
        <v>12.49</v>
      </c>
      <c r="I40" s="49">
        <f>'[3]Opérations'!$D$92</f>
        <v>12.49</v>
      </c>
      <c r="J40" s="49">
        <f>IF($L$3=0%,'[3]Opérations'!$D$90,'[3]Opérations'!$D$90*$L$3)</f>
        <v>12.49</v>
      </c>
      <c r="K40" s="50"/>
      <c r="L40" s="8"/>
    </row>
    <row r="41" spans="1:12" s="34" customFormat="1" ht="14.25">
      <c r="A41" s="1"/>
      <c r="B41" s="45" t="str">
        <f>'[3]Opérations'!$A$93</f>
        <v>27-févr</v>
      </c>
      <c r="C41" s="67" t="str">
        <f>'[3]Opérations'!$D$1</f>
        <v>CM-CIC Securities</v>
      </c>
      <c r="D41" s="46" t="s">
        <v>7</v>
      </c>
      <c r="E41" s="47"/>
      <c r="F41" s="48">
        <f>IF($L$3=0%,'[3]Opérations'!$C$93,'[3]Opérations'!$C$93*$L$3)</f>
        <v>1</v>
      </c>
      <c r="G41" s="49">
        <f>'[3]Opérations'!$C$94</f>
        <v>12.48</v>
      </c>
      <c r="H41" s="49">
        <f>'[3]Opérations'!$C$96</f>
        <v>12.48</v>
      </c>
      <c r="I41" s="49">
        <f>'[3]Opérations'!$C$97</f>
        <v>12.48</v>
      </c>
      <c r="J41" s="49">
        <f>IF($L$3=0%,'[3]Opérations'!$C$95,'[3]Opérations'!$C$95*$L$3)</f>
        <v>12.48</v>
      </c>
      <c r="K41" s="50"/>
      <c r="L41" s="8"/>
    </row>
    <row r="42" spans="1:12" s="34" customFormat="1" ht="14.25">
      <c r="A42" s="1"/>
      <c r="B42" s="45" t="str">
        <f>'[3]Opérations'!$A$93</f>
        <v>27-févr</v>
      </c>
      <c r="C42" s="67" t="str">
        <f>'[3]Opérations'!$D$1</f>
        <v>CM-CIC Securities</v>
      </c>
      <c r="D42" s="46" t="s">
        <v>8</v>
      </c>
      <c r="E42" s="47"/>
      <c r="F42" s="48">
        <f>IF($L$3=0%,'[3]Opérations'!$D$93,'[3]Opérations'!$D$93*$L$3)</f>
        <v>1</v>
      </c>
      <c r="G42" s="49">
        <f>'[3]Opérations'!$D$94</f>
        <v>12.48</v>
      </c>
      <c r="H42" s="49">
        <f>'[3]Opérations'!$D$96</f>
        <v>12.48</v>
      </c>
      <c r="I42" s="49">
        <f>'[3]Opérations'!$D$97</f>
        <v>12.48</v>
      </c>
      <c r="J42" s="49">
        <f>IF($L$3=0%,'[3]Opérations'!$D$95,'[3]Opérations'!$D$95*$L$3)</f>
        <v>12.48</v>
      </c>
      <c r="K42" s="50"/>
      <c r="L42" s="8"/>
    </row>
    <row r="43" spans="1:12" s="34" customFormat="1" ht="14.25">
      <c r="A43" s="1"/>
      <c r="B43" s="45" t="str">
        <f>'[3]Opérations'!$A$98</f>
        <v>28-févr</v>
      </c>
      <c r="C43" s="67" t="str">
        <f>'[3]Opérations'!$D$1</f>
        <v>CM-CIC Securities</v>
      </c>
      <c r="D43" s="46" t="s">
        <v>7</v>
      </c>
      <c r="E43" s="47"/>
      <c r="F43" s="48">
        <f>IF($L$3=0%,'[3]Opérations'!$C$98,'[3]Opérations'!$C$98*$L$3)</f>
        <v>608</v>
      </c>
      <c r="G43" s="49">
        <f>'[3]Opérations'!$C$99</f>
        <v>11.804901315789474</v>
      </c>
      <c r="H43" s="49">
        <f>'[3]Opérations'!$C$101</f>
        <v>11.95</v>
      </c>
      <c r="I43" s="49">
        <f>'[3]Opérations'!$C$102</f>
        <v>11.73</v>
      </c>
      <c r="J43" s="49">
        <f>IF($L$3=0%,'[3]Opérations'!$C$100,'[3]Opérations'!$C$100*$L$3)</f>
        <v>7177.38</v>
      </c>
      <c r="K43" s="50"/>
      <c r="L43" s="8"/>
    </row>
    <row r="44" spans="1:12" s="34" customFormat="1" ht="14.25">
      <c r="A44" s="1"/>
      <c r="B44" s="45" t="str">
        <f>'[3]Opérations'!$A$98</f>
        <v>28-févr</v>
      </c>
      <c r="C44" s="67" t="str">
        <f>'[3]Opérations'!$D$1</f>
        <v>CM-CIC Securities</v>
      </c>
      <c r="D44" s="46" t="s">
        <v>8</v>
      </c>
      <c r="E44" s="47"/>
      <c r="F44" s="48">
        <f>IF($L$3=0%,'[3]Opérations'!$D$98,'[3]Opérations'!$D$98*$L$3)</f>
        <v>1</v>
      </c>
      <c r="G44" s="49">
        <f>'[3]Opérations'!$D$99</f>
        <v>11.73</v>
      </c>
      <c r="H44" s="49">
        <f>'[3]Opérations'!$D$101</f>
        <v>11.73</v>
      </c>
      <c r="I44" s="49">
        <f>'[3]Opérations'!$D$102</f>
        <v>11.73</v>
      </c>
      <c r="J44" s="49">
        <f>IF($L$3=0%,'[3]Opérations'!$D$100,'[3]Opérations'!$D$100*$L$3)</f>
        <v>11.73</v>
      </c>
      <c r="K44" s="50"/>
      <c r="L44" s="8"/>
    </row>
    <row r="45" spans="1:12" s="34" customFormat="1" ht="14.25">
      <c r="A45" s="1"/>
      <c r="B45" s="45" t="str">
        <f>'[3]Opérations'!$A$103</f>
        <v>Total 1 Somme Quantité</v>
      </c>
      <c r="C45" s="67" t="str">
        <f>'[3]Opérations'!$D$1</f>
        <v>CM-CIC Securities</v>
      </c>
      <c r="D45" s="46" t="s">
        <v>7</v>
      </c>
      <c r="E45" s="47"/>
      <c r="F45" s="48">
        <f>IF($L$3=0%,'[3]Opérations'!$C$103,'[3]Opérations'!$C$103*$L$3)</f>
        <v>1821</v>
      </c>
      <c r="G45" s="49">
        <f>'[3]Opérations'!$C$104</f>
        <v>11.319225700164743</v>
      </c>
      <c r="H45" s="49">
        <f>'[3]Opérations'!$C$106</f>
        <v>12.5</v>
      </c>
      <c r="I45" s="49">
        <f>'[3]Opérations'!$C$107</f>
        <v>10.99</v>
      </c>
      <c r="J45" s="49">
        <f>IF($L$3=0%,'[3]Opérations'!$C$105,'[3]Opérations'!$C$105*$L$3)</f>
        <v>20612.31</v>
      </c>
      <c r="K45" s="50"/>
      <c r="L45" s="8"/>
    </row>
    <row r="46" spans="1:12" s="34" customFormat="1" ht="14.25">
      <c r="A46" s="1"/>
      <c r="B46" s="45" t="str">
        <f>'[3]Opérations'!$A$103</f>
        <v>Total 1 Somme Quantité</v>
      </c>
      <c r="C46" s="67" t="str">
        <f>'[3]Opérations'!$D$1</f>
        <v>CM-CIC Securities</v>
      </c>
      <c r="D46" s="46" t="s">
        <v>8</v>
      </c>
      <c r="E46" s="47"/>
      <c r="F46" s="48">
        <f>IF($L$3=0%,'[3]Opérations'!$D$103,'[3]Opérations'!$D$103*$L$3)</f>
        <v>214</v>
      </c>
      <c r="G46" s="49">
        <f>'[3]Opérations'!$D$104</f>
        <v>11.579532710280372</v>
      </c>
      <c r="H46" s="49">
        <f>'[3]Opérations'!$D$106</f>
        <v>12.5</v>
      </c>
      <c r="I46" s="49">
        <f>'[3]Opérations'!$D$107</f>
        <v>10.99</v>
      </c>
      <c r="J46" s="49">
        <f>IF($L$3=0%,'[3]Opérations'!$D$105,'[3]Opérations'!$D$105*$L$3)</f>
        <v>2478.02</v>
      </c>
      <c r="K46" s="50"/>
      <c r="L46" s="8"/>
    </row>
    <row r="47" spans="1:12" s="34" customFormat="1" ht="14.25">
      <c r="A47" s="1"/>
      <c r="B47" s="45">
        <f>'[3]Opérations'!$A$108</f>
        <v>0</v>
      </c>
      <c r="C47" s="67" t="str">
        <f>'[3]Opérations'!$D$1</f>
        <v>CM-CIC Securities</v>
      </c>
      <c r="D47" s="46" t="s">
        <v>7</v>
      </c>
      <c r="E47" s="47"/>
      <c r="F47" s="48">
        <f>IF($L$3=0%,'[3]Opérations'!$C$108,'[3]Opérations'!$C$108*$L$3)</f>
        <v>0</v>
      </c>
      <c r="G47" s="49">
        <f>'[3]Opérations'!$C$109</f>
        <v>0</v>
      </c>
      <c r="H47" s="49">
        <f>'[3]Opérations'!$C$111</f>
        <v>0</v>
      </c>
      <c r="I47" s="49">
        <f>'[3]Opérations'!$C$112</f>
        <v>0</v>
      </c>
      <c r="J47" s="49">
        <f>IF($L$3=0%,'[3]Opérations'!$C$110,'[3]Opérations'!$C$110*$L$3)</f>
        <v>0</v>
      </c>
      <c r="K47" s="50"/>
      <c r="L47" s="8"/>
    </row>
    <row r="48" spans="1:12" s="34" customFormat="1" ht="14.25">
      <c r="A48" s="1"/>
      <c r="B48" s="45">
        <f>'[3]Opérations'!$A$108</f>
        <v>0</v>
      </c>
      <c r="C48" s="67" t="str">
        <f>'[3]Opérations'!$D$1</f>
        <v>CM-CIC Securities</v>
      </c>
      <c r="D48" s="46" t="s">
        <v>8</v>
      </c>
      <c r="E48" s="47"/>
      <c r="F48" s="48">
        <f>IF($L$3=0%,'[3]Opérations'!$D$108,'[3]Opérations'!$D$108*$L$3)</f>
        <v>0</v>
      </c>
      <c r="G48" s="49">
        <f>'[3]Opérations'!$D$109</f>
        <v>0</v>
      </c>
      <c r="H48" s="49">
        <f>'[3]Opérations'!$D$111</f>
        <v>0</v>
      </c>
      <c r="I48" s="49">
        <f>'[3]Opérations'!$D$112</f>
        <v>0</v>
      </c>
      <c r="J48" s="49">
        <f>IF($L$3=0%,'[3]Opérations'!$D$110,'[3]Opérations'!$D$110*$L$3)</f>
        <v>0</v>
      </c>
      <c r="K48" s="50"/>
      <c r="L48" s="8"/>
    </row>
    <row r="49" spans="1:12" s="34" customFormat="1" ht="14.25">
      <c r="A49" s="1"/>
      <c r="B49" s="45">
        <f>'[3]Opérations'!$A$113</f>
        <v>0</v>
      </c>
      <c r="C49" s="67" t="str">
        <f>'[3]Opérations'!$D$1</f>
        <v>CM-CIC Securities</v>
      </c>
      <c r="D49" s="46" t="s">
        <v>7</v>
      </c>
      <c r="E49" s="47"/>
      <c r="F49" s="48">
        <f>IF($L$3=0%,'[3]Opérations'!$C$113,'[3]Opérations'!$C$113*$L$3)</f>
        <v>0</v>
      </c>
      <c r="G49" s="49">
        <f>'[3]Opérations'!$C$114</f>
        <v>0</v>
      </c>
      <c r="H49" s="49">
        <f>'[3]Opérations'!$C$116</f>
        <v>0</v>
      </c>
      <c r="I49" s="49">
        <f>'[3]Opérations'!$C$117</f>
        <v>0</v>
      </c>
      <c r="J49" s="49">
        <f>IF($L$3=0%,'[3]Opérations'!$C$115,'[3]Opérations'!$C$115*$L$3)</f>
        <v>0</v>
      </c>
      <c r="K49" s="50"/>
      <c r="L49" s="8"/>
    </row>
    <row r="50" spans="1:12" s="34" customFormat="1" ht="14.25">
      <c r="A50" s="1"/>
      <c r="B50" s="45">
        <f>'[3]Opérations'!$A$113</f>
        <v>0</v>
      </c>
      <c r="C50" s="67" t="str">
        <f>'[3]Opérations'!$D$1</f>
        <v>CM-CIC Securities</v>
      </c>
      <c r="D50" s="46" t="s">
        <v>8</v>
      </c>
      <c r="E50" s="47"/>
      <c r="F50" s="48">
        <f>IF($L$3=0%,'[3]Opérations'!$D$113,'[3]Opérations'!$D$113*$L$3)</f>
        <v>0</v>
      </c>
      <c r="G50" s="49">
        <f>'[3]Opérations'!$D$114</f>
        <v>0</v>
      </c>
      <c r="H50" s="49">
        <f>'[3]Opérations'!$D$116</f>
        <v>0</v>
      </c>
      <c r="I50" s="49">
        <f>'[3]Opérations'!$D$117</f>
        <v>0</v>
      </c>
      <c r="J50" s="49">
        <f>IF($L$3=0%,'[3]Opérations'!$D$115,'[3]Opérations'!$D$115*$L$3)</f>
        <v>0</v>
      </c>
      <c r="K50" s="50"/>
      <c r="L50" s="8"/>
    </row>
    <row r="51" spans="1:12" s="34" customFormat="1" ht="14.25">
      <c r="A51" s="1"/>
      <c r="B51" s="45">
        <f>'[3]Opérations'!$A$118</f>
        <v>0</v>
      </c>
      <c r="C51" s="67" t="str">
        <f>'[3]Opérations'!$D$1</f>
        <v>CM-CIC Securities</v>
      </c>
      <c r="D51" s="46" t="s">
        <v>7</v>
      </c>
      <c r="E51" s="47"/>
      <c r="F51" s="48">
        <f>IF($L$3=0%,'[3]Opérations'!$C$118,'[3]Opérations'!$C$118*$L$3)</f>
        <v>0</v>
      </c>
      <c r="G51" s="49">
        <f>'[3]Opérations'!$C$119</f>
        <v>0</v>
      </c>
      <c r="H51" s="49">
        <f>'[3]Opérations'!$C$121</f>
        <v>0</v>
      </c>
      <c r="I51" s="49">
        <f>'[3]Opérations'!$C$122</f>
        <v>0</v>
      </c>
      <c r="J51" s="49">
        <f>IF($L$3=0%,'[3]Opérations'!$C$120,'[3]Opérations'!$C$120*$L$3)</f>
        <v>0</v>
      </c>
      <c r="K51" s="50"/>
      <c r="L51" s="8"/>
    </row>
    <row r="52" spans="1:12" s="34" customFormat="1" ht="14.25">
      <c r="A52" s="1"/>
      <c r="B52" s="45">
        <f>'[3]Opérations'!$A$118</f>
        <v>0</v>
      </c>
      <c r="C52" s="67" t="str">
        <f>'[3]Opérations'!$D$1</f>
        <v>CM-CIC Securities</v>
      </c>
      <c r="D52" s="46" t="s">
        <v>8</v>
      </c>
      <c r="E52" s="47"/>
      <c r="F52" s="48">
        <f>IF($L$3=0%,'[3]Opérations'!$D$118,'[3]Opérations'!$D$118*$L$3)</f>
        <v>0</v>
      </c>
      <c r="G52" s="49">
        <f>'[3]Opérations'!$D$119</f>
        <v>0</v>
      </c>
      <c r="H52" s="49">
        <f>'[3]Opérations'!$D$121</f>
        <v>0</v>
      </c>
      <c r="I52" s="49">
        <f>'[3]Opérations'!$D$122</f>
        <v>0</v>
      </c>
      <c r="J52" s="49">
        <f>IF($L$3=0%,'[3]Opérations'!$D$120,'[3]Opérations'!$D$120*$L$3)</f>
        <v>0</v>
      </c>
      <c r="K52" s="50"/>
      <c r="L52" s="8"/>
    </row>
    <row r="53" spans="1:12" s="34" customFormat="1" ht="14.25">
      <c r="A53" s="1"/>
      <c r="B53" s="45"/>
      <c r="C53" s="46"/>
      <c r="D53" s="46"/>
      <c r="E53" s="47"/>
      <c r="F53" s="48"/>
      <c r="G53" s="47"/>
      <c r="H53" s="49"/>
      <c r="I53" s="49"/>
      <c r="J53" s="47"/>
      <c r="K53" s="50"/>
      <c r="L53" s="8"/>
    </row>
    <row r="54" spans="1:12" s="34" customFormat="1" ht="15" thickBot="1">
      <c r="A54" s="1"/>
      <c r="B54" s="60"/>
      <c r="C54" s="61"/>
      <c r="D54" s="61"/>
      <c r="E54" s="61"/>
      <c r="F54" s="61"/>
      <c r="G54" s="61"/>
      <c r="H54" s="62"/>
      <c r="I54" s="62"/>
      <c r="J54" s="61"/>
      <c r="K54" s="63"/>
      <c r="L54" s="8"/>
    </row>
    <row r="55" spans="1:12" ht="14.25">
      <c r="A55" s="64"/>
      <c r="B55" s="64"/>
      <c r="C55" s="64"/>
      <c r="D55" s="64"/>
      <c r="E55" s="64"/>
      <c r="F55" s="64"/>
      <c r="G55" s="64"/>
      <c r="H55" s="64"/>
      <c r="I55" s="64"/>
      <c r="J55" s="64"/>
      <c r="K55" s="64"/>
      <c r="L55" s="64"/>
    </row>
    <row r="56" spans="1:12" ht="14.25">
      <c r="A56" s="64"/>
      <c r="B56" s="64"/>
      <c r="C56" s="64"/>
      <c r="D56" s="64"/>
      <c r="E56" s="64"/>
      <c r="F56" s="64"/>
      <c r="G56" s="64"/>
      <c r="H56" s="64"/>
      <c r="I56" s="64"/>
      <c r="J56" s="64"/>
      <c r="K56" s="64"/>
      <c r="L56" s="64"/>
    </row>
    <row r="57" spans="1:12" ht="14.25">
      <c r="A57" s="64"/>
      <c r="B57" s="64"/>
      <c r="C57" s="64"/>
      <c r="D57" s="64"/>
      <c r="E57" s="64"/>
      <c r="F57" s="64"/>
      <c r="G57" s="64"/>
      <c r="H57" s="64"/>
      <c r="I57" s="64"/>
      <c r="J57" s="64"/>
      <c r="K57" s="64"/>
      <c r="L57" s="64"/>
    </row>
    <row r="58" spans="2:11" ht="14.25">
      <c r="B58" s="66"/>
      <c r="C58" s="66"/>
      <c r="D58" s="66"/>
      <c r="E58" s="66"/>
      <c r="F58" s="66"/>
      <c r="G58" s="66"/>
      <c r="H58" s="66"/>
      <c r="I58" s="66"/>
      <c r="J58" s="66"/>
      <c r="K58" s="66"/>
    </row>
    <row r="59" spans="2:11" ht="14.25">
      <c r="B59" s="66"/>
      <c r="C59" s="66"/>
      <c r="D59" s="66"/>
      <c r="E59" s="66"/>
      <c r="F59" s="66"/>
      <c r="G59" s="66"/>
      <c r="H59" s="66"/>
      <c r="I59" s="66"/>
      <c r="J59" s="66"/>
      <c r="K59" s="66"/>
    </row>
    <row r="60" spans="2:11" ht="14.25">
      <c r="B60" s="66"/>
      <c r="C60" s="66"/>
      <c r="D60" s="66"/>
      <c r="E60" s="66"/>
      <c r="H60" s="66"/>
      <c r="I60" s="66"/>
      <c r="J60" s="66"/>
      <c r="K60" s="66"/>
    </row>
    <row r="61" spans="2:11" ht="14.25">
      <c r="B61" s="66"/>
      <c r="C61" s="66"/>
      <c r="D61" s="66"/>
      <c r="E61" s="66"/>
      <c r="F61" s="66"/>
      <c r="G61" s="66"/>
      <c r="H61" s="66"/>
      <c r="I61" s="66"/>
      <c r="J61" s="66"/>
      <c r="K61" s="66"/>
    </row>
    <row r="62" spans="2:11" ht="14.25">
      <c r="B62" s="66"/>
      <c r="C62" s="66"/>
      <c r="D62" s="66"/>
      <c r="E62" s="66"/>
      <c r="F62" s="66">
        <f>IF($L$3=0%,VLOOKUP("Total 1 Somme Quantité,",'[3]Opérations'!$A$8:$D$140,3),VLOOKUP("Total 1 Somme Quantité,",'[3]Opérations'!$A$8:$D$140,3)*$L$3)</f>
        <v>1821</v>
      </c>
      <c r="G62" s="66"/>
      <c r="H62" s="66"/>
      <c r="I62" s="66"/>
      <c r="J62" s="66"/>
      <c r="K62" s="66"/>
    </row>
    <row r="63" spans="2:11" ht="14.25">
      <c r="B63" s="66"/>
      <c r="C63" s="66"/>
      <c r="D63" s="66"/>
      <c r="E63" s="66"/>
      <c r="F63" s="66">
        <f>IF($L$3=0%,VLOOKUP("Total 1 Somme Quantité,",'[3]Opérations'!$A$8:$D$140,4),VLOOKUP("Total 1 Somme Quantité,",'[3]Opérations'!$A$8:$D$140,4)*$L$3)</f>
        <v>214</v>
      </c>
      <c r="G63" s="66"/>
      <c r="H63" s="66"/>
      <c r="I63" s="66"/>
      <c r="J63" s="66"/>
      <c r="K63" s="66"/>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C51: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0: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B49: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B48: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B47: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K46">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B45:K45">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K43">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B52:K52 B51">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2:K12 B14:K14">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HPd330</cp:lastModifiedBy>
  <cp:lastPrinted>2007-05-04T13:53:03Z</cp:lastPrinted>
  <dcterms:created xsi:type="dcterms:W3CDTF">1999-04-07T05:53:19Z</dcterms:created>
  <dcterms:modified xsi:type="dcterms:W3CDTF">2010-09-01T13:17:15Z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1359275581</vt:i4>
  </property>
  <property fmtid="{D5CDD505-2E9C-101B-9397-08002B2CF9AE}" pid="3" name="_NewReviewCycle">
    <vt:lpwstr/>
  </property>
  <property fmtid="{D5CDD505-2E9C-101B-9397-08002B2CF9AE}" pid="4" name="_EmailSubject">
    <vt:lpwstr>Déclaration AMF - Foncière Masséna</vt:lpwstr>
  </property>
  <property fmtid="{D5CDD505-2E9C-101B-9397-08002B2CF9AE}" pid="5" name="_AuthorEmail">
    <vt:lpwstr>METAIRST@acm.fr</vt:lpwstr>
  </property>
  <property fmtid="{D5CDD505-2E9C-101B-9397-08002B2CF9AE}" pid="6" name="_AuthorEmailDisplayName">
    <vt:lpwstr>METAIREAU Stephanie</vt:lpwstr>
  </property>
  <property fmtid="{D5CDD505-2E9C-101B-9397-08002B2CF9AE}" pid="7" name="_PreviousAdHocReviewCycleID">
    <vt:i4>1877507612</vt:i4>
  </property>
  <property fmtid="{D5CDD505-2E9C-101B-9397-08002B2CF9AE}" pid="8" name="_ReviewingToolsShownOnce">
    <vt:lpwstr/>
  </property>
</Properties>
</file>