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ctif + passif  €" sheetId="1" r:id="rId1"/>
  </sheets>
  <definedNames>
    <definedName name="_Regression_Int" localSheetId="0" hidden="1">1</definedName>
    <definedName name="_xlnm.Print_Area" localSheetId="0">'actif + passif  €'!$B$2:$E$47</definedName>
    <definedName name="Zone_impres_MI" localSheetId="0">'actif + passif  €'!#REF!</definedName>
  </definedNames>
  <calcPr fullCalcOnLoad="1"/>
</workbook>
</file>

<file path=xl/sharedStrings.xml><?xml version="1.0" encoding="utf-8"?>
<sst xmlns="http://schemas.openxmlformats.org/spreadsheetml/2006/main" count="44" uniqueCount="41">
  <si>
    <t>ACTIF</t>
  </si>
  <si>
    <t>Actifs non courants</t>
  </si>
  <si>
    <t xml:space="preserve"> TOTAL ACTIFS NON COURANTS</t>
  </si>
  <si>
    <t>Actifs courants</t>
  </si>
  <si>
    <t xml:space="preserve"> TOTAL ACTIFS  COURANTS</t>
  </si>
  <si>
    <t xml:space="preserve"> TOTAL DES ACTIFS  </t>
  </si>
  <si>
    <t>Passifs non courants</t>
  </si>
  <si>
    <t xml:space="preserve"> TOTAL PASSIFS NON COURANTS</t>
  </si>
  <si>
    <t>Passifs courants</t>
  </si>
  <si>
    <t xml:space="preserve"> TOTAL DES CAPITAUX PROPRES ET PASSIFS   </t>
  </si>
  <si>
    <t>PASSIF</t>
  </si>
  <si>
    <t>CAPITAUX PROPRES</t>
  </si>
  <si>
    <t xml:space="preserve"> TOTAL PASSIFS  COURANTS</t>
  </si>
  <si>
    <t>Capitaux propres part du groupe</t>
  </si>
  <si>
    <t xml:space="preserve"> Provisions non courantes</t>
  </si>
  <si>
    <t xml:space="preserve"> Impôts différés</t>
  </si>
  <si>
    <t xml:space="preserve"> Titres mis en équivalence</t>
  </si>
  <si>
    <t xml:space="preserve"> Actifs financiers</t>
  </si>
  <si>
    <t xml:space="preserve"> Stocks</t>
  </si>
  <si>
    <t xml:space="preserve"> Créances diverses</t>
  </si>
  <si>
    <t xml:space="preserve"> SCHAEFFER - DUFOUR</t>
  </si>
  <si>
    <t xml:space="preserve"> Bilan consolidé </t>
  </si>
  <si>
    <t>note</t>
  </si>
  <si>
    <t xml:space="preserve"> Autres actifs financiers</t>
  </si>
  <si>
    <t xml:space="preserve"> Trésorerie et équivalents de trésorerie</t>
  </si>
  <si>
    <t xml:space="preserve"> Actifs destinés à être cédés</t>
  </si>
  <si>
    <t xml:space="preserve"> Dettes financières</t>
  </si>
  <si>
    <t xml:space="preserve"> Créances d'exploitation</t>
  </si>
  <si>
    <t xml:space="preserve"> Immobilisations (in)corporelles</t>
  </si>
  <si>
    <t xml:space="preserve"> ETATS FINANCIERS CONSOLIDES</t>
  </si>
  <si>
    <t xml:space="preserve"> Capital social</t>
  </si>
  <si>
    <t xml:space="preserve"> Réserves</t>
  </si>
  <si>
    <t xml:space="preserve"> Ecarts de conversion</t>
  </si>
  <si>
    <t xml:space="preserve"> Réserves consolidées</t>
  </si>
  <si>
    <t xml:space="preserve"> Résultat (part du Groupe)</t>
  </si>
  <si>
    <t xml:space="preserve"> Intérêts minoritaires</t>
  </si>
  <si>
    <t xml:space="preserve"> Dettes d'exploitation</t>
  </si>
  <si>
    <t xml:space="preserve"> Dettes d'impôts</t>
  </si>
  <si>
    <t xml:space="preserve"> Autres créditeurs</t>
  </si>
  <si>
    <t xml:space="preserve"> Passifs destinés à être cédés</t>
  </si>
  <si>
    <t>( en milliers d'euros au 31 décembre)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</si>
</sst>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  <numFmt numFmtId="185" formatCode="dd/mm/yy;@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8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i/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1" fillId="7" borderId="1" applyNumberFormat="0" applyAlignment="0" applyProtection="0"/>
    <xf numFmtId="0" fontId="22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</cellStyleXfs>
  <cellXfs count="61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13" fillId="0" borderId="0" xfId="0" applyFont="1" applyAlignment="1">
      <alignment horizontal="center"/>
    </xf>
    <xf numFmtId="172" fontId="11" fillId="15" borderId="0" xfId="0" applyFont="1" applyFill="1" applyBorder="1" applyAlignment="1">
      <alignment horizontal="center"/>
    </xf>
    <xf numFmtId="172" fontId="5" fillId="15" borderId="0" xfId="0" applyFont="1" applyFill="1" applyBorder="1" applyAlignment="1">
      <alignment/>
    </xf>
    <xf numFmtId="172" fontId="8" fillId="15" borderId="10" xfId="0" applyFont="1" applyFill="1" applyBorder="1" applyAlignment="1">
      <alignment horizontal="center"/>
    </xf>
    <xf numFmtId="172" fontId="12" fillId="15" borderId="10" xfId="0" applyFont="1" applyFill="1" applyBorder="1" applyAlignment="1">
      <alignment horizontal="center"/>
    </xf>
    <xf numFmtId="172" fontId="8" fillId="15" borderId="11" xfId="0" applyFont="1" applyFill="1" applyBorder="1" applyAlignment="1">
      <alignment horizontal="center"/>
    </xf>
    <xf numFmtId="172" fontId="10" fillId="15" borderId="12" xfId="0" applyFont="1" applyFill="1" applyBorder="1" applyAlignment="1">
      <alignment horizontal="left"/>
    </xf>
    <xf numFmtId="172" fontId="10" fillId="15" borderId="12" xfId="0" applyFont="1" applyFill="1" applyBorder="1" applyAlignment="1">
      <alignment horizontal="center"/>
    </xf>
    <xf numFmtId="183" fontId="4" fillId="15" borderId="13" xfId="45" applyNumberFormat="1" applyFont="1" applyFill="1" applyBorder="1" applyAlignment="1">
      <alignment horizontal="center"/>
    </xf>
    <xf numFmtId="172" fontId="1" fillId="15" borderId="10" xfId="0" applyFont="1" applyFill="1" applyBorder="1" applyAlignment="1">
      <alignment/>
    </xf>
    <xf numFmtId="172" fontId="4" fillId="15" borderId="14" xfId="0" applyFont="1" applyFill="1" applyBorder="1" applyAlignment="1" applyProtection="1">
      <alignment horizontal="left"/>
      <protection/>
    </xf>
    <xf numFmtId="172" fontId="4" fillId="15" borderId="14" xfId="0" applyFont="1" applyFill="1" applyBorder="1" applyAlignment="1">
      <alignment/>
    </xf>
    <xf numFmtId="172" fontId="1" fillId="15" borderId="15" xfId="0" applyFont="1" applyFill="1" applyBorder="1" applyAlignment="1">
      <alignment/>
    </xf>
    <xf numFmtId="172" fontId="0" fillId="15" borderId="0" xfId="0" applyFill="1" applyAlignment="1">
      <alignment/>
    </xf>
    <xf numFmtId="172" fontId="13" fillId="15" borderId="0" xfId="0" applyFont="1" applyFill="1" applyAlignment="1">
      <alignment horizontal="center"/>
    </xf>
    <xf numFmtId="173" fontId="0" fillId="15" borderId="0" xfId="0" applyNumberFormat="1" applyFill="1" applyAlignment="1" applyProtection="1">
      <alignment horizontal="center"/>
      <protection/>
    </xf>
    <xf numFmtId="172" fontId="4" fillId="15" borderId="10" xfId="0" applyFont="1" applyFill="1" applyBorder="1" applyAlignment="1">
      <alignment/>
    </xf>
    <xf numFmtId="172" fontId="4" fillId="15" borderId="12" xfId="0" applyFont="1" applyFill="1" applyBorder="1" applyAlignment="1">
      <alignment/>
    </xf>
    <xf numFmtId="172" fontId="1" fillId="15" borderId="15" xfId="0" applyFont="1" applyFill="1" applyBorder="1" applyAlignment="1">
      <alignment/>
    </xf>
    <xf numFmtId="172" fontId="0" fillId="15" borderId="0" xfId="0" applyFill="1" applyAlignment="1">
      <alignment horizontal="center"/>
    </xf>
    <xf numFmtId="172" fontId="4" fillId="15" borderId="14" xfId="0" applyFont="1" applyFill="1" applyBorder="1" applyAlignment="1" applyProtection="1">
      <alignment horizontal="left"/>
      <protection/>
    </xf>
    <xf numFmtId="172" fontId="12" fillId="15" borderId="11" xfId="0" applyFont="1" applyFill="1" applyBorder="1" applyAlignment="1">
      <alignment horizontal="center"/>
    </xf>
    <xf numFmtId="172" fontId="10" fillId="15" borderId="13" xfId="0" applyFont="1" applyFill="1" applyBorder="1" applyAlignment="1">
      <alignment horizontal="center"/>
    </xf>
    <xf numFmtId="172" fontId="14" fillId="0" borderId="0" xfId="0" applyFont="1" applyAlignment="1">
      <alignment horizontal="left"/>
    </xf>
    <xf numFmtId="172" fontId="7" fillId="0" borderId="0" xfId="0" applyFont="1" applyAlignment="1">
      <alignment horizontal="left"/>
    </xf>
    <xf numFmtId="172" fontId="5" fillId="15" borderId="0" xfId="0" applyFont="1" applyFill="1" applyBorder="1" applyAlignment="1">
      <alignment horizontal="left"/>
    </xf>
    <xf numFmtId="172" fontId="11" fillId="15" borderId="0" xfId="0" applyFont="1" applyFill="1" applyBorder="1" applyAlignment="1">
      <alignment horizontal="left"/>
    </xf>
    <xf numFmtId="1" fontId="12" fillId="15" borderId="10" xfId="0" applyNumberFormat="1" applyFont="1" applyFill="1" applyBorder="1" applyAlignment="1">
      <alignment horizontal="center"/>
    </xf>
    <xf numFmtId="183" fontId="8" fillId="15" borderId="10" xfId="45" applyNumberFormat="1" applyFont="1" applyFill="1" applyBorder="1" applyAlignment="1">
      <alignment/>
    </xf>
    <xf numFmtId="183" fontId="16" fillId="15" borderId="12" xfId="45" applyNumberFormat="1" applyFont="1" applyFill="1" applyBorder="1" applyAlignment="1">
      <alignment/>
    </xf>
    <xf numFmtId="183" fontId="4" fillId="15" borderId="10" xfId="45" applyNumberFormat="1" applyFont="1" applyFill="1" applyBorder="1" applyAlignment="1">
      <alignment/>
    </xf>
    <xf numFmtId="183" fontId="4" fillId="15" borderId="14" xfId="45" applyNumberFormat="1" applyFont="1" applyFill="1" applyBorder="1" applyAlignment="1" applyProtection="1">
      <alignment/>
      <protection/>
    </xf>
    <xf numFmtId="183" fontId="4" fillId="15" borderId="14" xfId="45" applyNumberFormat="1" applyFont="1" applyFill="1" applyBorder="1" applyAlignment="1">
      <alignment/>
    </xf>
    <xf numFmtId="183" fontId="1" fillId="15" borderId="15" xfId="45" applyNumberFormat="1" applyFont="1" applyFill="1" applyBorder="1" applyAlignment="1">
      <alignment/>
    </xf>
    <xf numFmtId="183" fontId="1" fillId="15" borderId="10" xfId="45" applyNumberFormat="1" applyFont="1" applyFill="1" applyBorder="1" applyAlignment="1">
      <alignment/>
    </xf>
    <xf numFmtId="183" fontId="4" fillId="15" borderId="14" xfId="45" applyNumberFormat="1" applyFont="1" applyFill="1" applyBorder="1" applyAlignment="1" applyProtection="1">
      <alignment/>
      <protection/>
    </xf>
    <xf numFmtId="183" fontId="4" fillId="15" borderId="12" xfId="45" applyNumberFormat="1" applyFont="1" applyFill="1" applyBorder="1" applyAlignment="1" applyProtection="1">
      <alignment/>
      <protection/>
    </xf>
    <xf numFmtId="183" fontId="1" fillId="15" borderId="15" xfId="45" applyNumberFormat="1" applyFont="1" applyFill="1" applyBorder="1" applyAlignment="1">
      <alignment horizontal="center"/>
    </xf>
    <xf numFmtId="183" fontId="4" fillId="15" borderId="15" xfId="45" applyNumberFormat="1" applyFont="1" applyFill="1" applyBorder="1" applyAlignment="1">
      <alignment/>
    </xf>
    <xf numFmtId="183" fontId="4" fillId="15" borderId="12" xfId="45" applyNumberFormat="1" applyFont="1" applyFill="1" applyBorder="1" applyAlignment="1">
      <alignment/>
    </xf>
    <xf numFmtId="183" fontId="4" fillId="15" borderId="10" xfId="45" applyNumberFormat="1" applyFont="1" applyFill="1" applyBorder="1" applyAlignment="1">
      <alignment/>
    </xf>
    <xf numFmtId="172" fontId="4" fillId="15" borderId="15" xfId="0" applyFont="1" applyFill="1" applyBorder="1" applyAlignment="1">
      <alignment/>
    </xf>
    <xf numFmtId="173" fontId="4" fillId="15" borderId="11" xfId="45" applyNumberFormat="1" applyFont="1" applyFill="1" applyBorder="1" applyAlignment="1" applyProtection="1">
      <alignment horizontal="right"/>
      <protection/>
    </xf>
    <xf numFmtId="173" fontId="4" fillId="15" borderId="16" xfId="45" applyNumberFormat="1" applyFont="1" applyFill="1" applyBorder="1" applyAlignment="1" applyProtection="1">
      <alignment horizontal="right"/>
      <protection/>
    </xf>
    <xf numFmtId="173" fontId="4" fillId="15" borderId="13" xfId="45" applyNumberFormat="1" applyFont="1" applyFill="1" applyBorder="1" applyAlignment="1" applyProtection="1">
      <alignment horizontal="right"/>
      <protection/>
    </xf>
    <xf numFmtId="173" fontId="1" fillId="15" borderId="17" xfId="45" applyNumberFormat="1" applyFont="1" applyFill="1" applyBorder="1" applyAlignment="1" applyProtection="1">
      <alignment horizontal="right"/>
      <protection/>
    </xf>
    <xf numFmtId="173" fontId="1" fillId="15" borderId="11" xfId="45" applyNumberFormat="1" applyFont="1" applyFill="1" applyBorder="1" applyAlignment="1" applyProtection="1">
      <alignment horizontal="right"/>
      <protection/>
    </xf>
    <xf numFmtId="173" fontId="4" fillId="15" borderId="16" xfId="45" applyNumberFormat="1" applyFont="1" applyFill="1" applyBorder="1" applyAlignment="1" applyProtection="1">
      <alignment horizontal="right"/>
      <protection/>
    </xf>
    <xf numFmtId="173" fontId="4" fillId="15" borderId="13" xfId="45" applyNumberFormat="1" applyFont="1" applyFill="1" applyBorder="1" applyAlignment="1" applyProtection="1">
      <alignment horizontal="right"/>
      <protection/>
    </xf>
    <xf numFmtId="173" fontId="2" fillId="15" borderId="10" xfId="0" applyNumberFormat="1" applyFont="1" applyFill="1" applyBorder="1" applyAlignment="1">
      <alignment horizontal="right"/>
    </xf>
    <xf numFmtId="173" fontId="2" fillId="15" borderId="11" xfId="0" applyNumberFormat="1" applyFont="1" applyFill="1" applyBorder="1" applyAlignment="1">
      <alignment horizontal="right"/>
    </xf>
    <xf numFmtId="173" fontId="4" fillId="15" borderId="14" xfId="45" applyNumberFormat="1" applyFont="1" applyFill="1" applyBorder="1" applyAlignment="1" applyProtection="1">
      <alignment horizontal="right"/>
      <protection/>
    </xf>
    <xf numFmtId="173" fontId="4" fillId="15" borderId="14" xfId="45" applyNumberFormat="1" applyFont="1" applyFill="1" applyBorder="1" applyAlignment="1">
      <alignment horizontal="right"/>
    </xf>
    <xf numFmtId="173" fontId="1" fillId="15" borderId="17" xfId="45" applyNumberFormat="1" applyFont="1" applyFill="1" applyBorder="1" applyAlignment="1" applyProtection="1">
      <alignment horizontal="right" vertical="center"/>
      <protection/>
    </xf>
    <xf numFmtId="173" fontId="4" fillId="15" borderId="11" xfId="45" applyNumberFormat="1" applyFont="1" applyFill="1" applyBorder="1" applyAlignment="1" applyProtection="1">
      <alignment horizontal="right"/>
      <protection/>
    </xf>
    <xf numFmtId="49" fontId="15" fillId="15" borderId="0" xfId="0" applyNumberFormat="1" applyFont="1" applyFill="1" applyBorder="1" applyAlignment="1">
      <alignment/>
    </xf>
    <xf numFmtId="172" fontId="14" fillId="15" borderId="0" xfId="0" applyFont="1" applyFill="1" applyAlignment="1">
      <alignment/>
    </xf>
    <xf numFmtId="172" fontId="6" fillId="15" borderId="0" xfId="0" applyFont="1" applyFill="1" applyAlignment="1">
      <alignment/>
    </xf>
    <xf numFmtId="172" fontId="4" fillId="15" borderId="12" xfId="0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E85"/>
  <sheetViews>
    <sheetView showGridLines="0" tabSelected="1" view="pageBreakPreview" zoomScaleSheetLayoutView="100" zoomScalePageLayoutView="0" workbookViewId="0" topLeftCell="A1">
      <selection activeCell="B38" sqref="B38:B47"/>
    </sheetView>
  </sheetViews>
  <sheetFormatPr defaultColWidth="9.625" defaultRowHeight="12.75"/>
  <cols>
    <col min="1" max="1" width="5.625" style="0" customWidth="1"/>
    <col min="2" max="2" width="54.625" style="0" customWidth="1"/>
    <col min="3" max="3" width="7.625" style="0" customWidth="1"/>
    <col min="4" max="5" width="12.625" style="2" customWidth="1"/>
  </cols>
  <sheetData>
    <row r="1" ht="22.5" customHeight="1"/>
    <row r="2" spans="2:5" ht="24" customHeight="1">
      <c r="B2" s="25" t="s">
        <v>20</v>
      </c>
      <c r="C2" s="25"/>
      <c r="D2" s="26"/>
      <c r="E2" s="26"/>
    </row>
    <row r="3" spans="2:5" ht="25.5" customHeight="1">
      <c r="B3" s="57" t="s">
        <v>29</v>
      </c>
      <c r="C3" s="57"/>
      <c r="D3" s="57"/>
      <c r="E3" s="57"/>
    </row>
    <row r="4" spans="2:5" ht="13.5">
      <c r="B4" s="27"/>
      <c r="C4" s="27"/>
      <c r="D4" s="28"/>
      <c r="E4" s="28"/>
    </row>
    <row r="5" spans="2:5" ht="20.25">
      <c r="B5" s="58" t="s">
        <v>21</v>
      </c>
      <c r="C5" s="58"/>
      <c r="D5" s="59"/>
      <c r="E5" s="59"/>
    </row>
    <row r="6" spans="2:5" ht="13.5" customHeight="1">
      <c r="B6" s="4"/>
      <c r="C6" s="4"/>
      <c r="D6" s="3"/>
      <c r="E6" s="3"/>
    </row>
    <row r="7" spans="2:5" s="1" customFormat="1" ht="18" customHeight="1">
      <c r="B7" s="5" t="s">
        <v>0</v>
      </c>
      <c r="C7" s="30"/>
      <c r="D7" s="29">
        <v>2008</v>
      </c>
      <c r="E7" s="23">
        <v>2007</v>
      </c>
    </row>
    <row r="8" spans="2:5" s="1" customFormat="1" ht="12.75" customHeight="1">
      <c r="B8" s="8" t="s">
        <v>40</v>
      </c>
      <c r="C8" s="31" t="s">
        <v>22</v>
      </c>
      <c r="D8" s="9"/>
      <c r="E8" s="24"/>
    </row>
    <row r="9" spans="2:5" ht="15" customHeight="1">
      <c r="B9" s="11" t="s">
        <v>1</v>
      </c>
      <c r="C9" s="36"/>
      <c r="D9" s="51"/>
      <c r="E9" s="52"/>
    </row>
    <row r="10" spans="2:5" ht="15" customHeight="1">
      <c r="B10" s="22" t="s">
        <v>28</v>
      </c>
      <c r="C10" s="33">
        <v>4</v>
      </c>
      <c r="D10" s="53">
        <v>7</v>
      </c>
      <c r="E10" s="49">
        <v>2226</v>
      </c>
    </row>
    <row r="11" spans="2:5" ht="15" customHeight="1">
      <c r="B11" s="13" t="s">
        <v>16</v>
      </c>
      <c r="C11" s="34">
        <v>5</v>
      </c>
      <c r="D11" s="54">
        <f>7802+824</f>
        <v>8626</v>
      </c>
      <c r="E11" s="49">
        <f>7463+824</f>
        <v>8287</v>
      </c>
    </row>
    <row r="12" spans="2:5" ht="15" customHeight="1">
      <c r="B12" s="13" t="s">
        <v>17</v>
      </c>
      <c r="C12" s="34">
        <v>6</v>
      </c>
      <c r="D12" s="54">
        <f>2618+3723</f>
        <v>6341</v>
      </c>
      <c r="E12" s="49">
        <f>2618+3386</f>
        <v>6004</v>
      </c>
    </row>
    <row r="13" spans="2:5" ht="15" customHeight="1">
      <c r="B13" s="14" t="s">
        <v>2</v>
      </c>
      <c r="C13" s="35"/>
      <c r="D13" s="55">
        <f>SUM(D10:D12)</f>
        <v>14974</v>
      </c>
      <c r="E13" s="47">
        <f>SUM(E10:E12)</f>
        <v>16517</v>
      </c>
    </row>
    <row r="14" spans="2:5" ht="15" customHeight="1">
      <c r="B14" s="11" t="s">
        <v>3</v>
      </c>
      <c r="C14" s="36"/>
      <c r="D14" s="51"/>
      <c r="E14" s="56"/>
    </row>
    <row r="15" spans="2:5" ht="15" customHeight="1">
      <c r="B15" s="12" t="s">
        <v>18</v>
      </c>
      <c r="C15" s="33">
        <v>7</v>
      </c>
      <c r="D15" s="49">
        <v>0</v>
      </c>
      <c r="E15" s="49">
        <v>4443</v>
      </c>
    </row>
    <row r="16" spans="2:5" ht="15" customHeight="1">
      <c r="B16" s="22" t="s">
        <v>27</v>
      </c>
      <c r="C16" s="33">
        <v>8</v>
      </c>
      <c r="D16" s="49">
        <v>232</v>
      </c>
      <c r="E16" s="49">
        <v>5373</v>
      </c>
    </row>
    <row r="17" spans="2:5" ht="15" customHeight="1">
      <c r="B17" s="12" t="s">
        <v>19</v>
      </c>
      <c r="C17" s="33">
        <v>8</v>
      </c>
      <c r="D17" s="49">
        <v>0</v>
      </c>
      <c r="E17" s="49">
        <v>380</v>
      </c>
    </row>
    <row r="18" spans="2:5" ht="15" customHeight="1">
      <c r="B18" s="22" t="s">
        <v>23</v>
      </c>
      <c r="C18" s="37">
        <v>9</v>
      </c>
      <c r="D18" s="49">
        <v>25502</v>
      </c>
      <c r="E18" s="49">
        <v>33117</v>
      </c>
    </row>
    <row r="19" spans="2:5" ht="15" customHeight="1">
      <c r="B19" s="22" t="s">
        <v>24</v>
      </c>
      <c r="C19" s="37">
        <v>9</v>
      </c>
      <c r="D19" s="49">
        <f>25763-D18</f>
        <v>261</v>
      </c>
      <c r="E19" s="49">
        <f>40515-E18</f>
        <v>7398</v>
      </c>
    </row>
    <row r="20" spans="2:5" ht="15" customHeight="1">
      <c r="B20" s="60" t="s">
        <v>25</v>
      </c>
      <c r="C20" s="38">
        <v>16</v>
      </c>
      <c r="D20" s="50">
        <v>12724</v>
      </c>
      <c r="E20" s="50">
        <v>0</v>
      </c>
    </row>
    <row r="21" spans="2:5" ht="15" customHeight="1">
      <c r="B21" s="14" t="s">
        <v>4</v>
      </c>
      <c r="C21" s="35"/>
      <c r="D21" s="47">
        <f>SUM(D15:D20)</f>
        <v>38719</v>
      </c>
      <c r="E21" s="47">
        <f>SUM(E15:E20)</f>
        <v>50711</v>
      </c>
    </row>
    <row r="22" spans="2:5" ht="24" customHeight="1">
      <c r="B22" s="14" t="s">
        <v>5</v>
      </c>
      <c r="C22" s="39"/>
      <c r="D22" s="47">
        <f>D13+D21</f>
        <v>53693</v>
      </c>
      <c r="E22" s="47">
        <f>E13+E21</f>
        <v>67228</v>
      </c>
    </row>
    <row r="23" spans="2:5" ht="15" customHeight="1">
      <c r="B23" s="15"/>
      <c r="C23" s="15"/>
      <c r="D23" s="16"/>
      <c r="E23" s="17"/>
    </row>
    <row r="24" spans="2:5" ht="15" customHeight="1">
      <c r="B24" s="15"/>
      <c r="C24" s="15"/>
      <c r="D24" s="16"/>
      <c r="E24" s="17"/>
    </row>
    <row r="25" spans="2:5" ht="18" customHeight="1">
      <c r="B25" s="5" t="s">
        <v>10</v>
      </c>
      <c r="C25" s="30"/>
      <c r="D25" s="6">
        <v>2008</v>
      </c>
      <c r="E25" s="7">
        <v>2007</v>
      </c>
    </row>
    <row r="26" spans="2:5" ht="12.75" customHeight="1">
      <c r="B26" s="8" t="s">
        <v>40</v>
      </c>
      <c r="C26" s="31" t="s">
        <v>22</v>
      </c>
      <c r="D26" s="9"/>
      <c r="E26" s="10"/>
    </row>
    <row r="27" spans="2:5" ht="15" customHeight="1">
      <c r="B27" s="18" t="s">
        <v>30</v>
      </c>
      <c r="C27" s="32"/>
      <c r="D27" s="44">
        <v>6580</v>
      </c>
      <c r="E27" s="44">
        <v>6580</v>
      </c>
    </row>
    <row r="28" spans="2:5" ht="15" customHeight="1">
      <c r="B28" s="12" t="s">
        <v>31</v>
      </c>
      <c r="C28" s="33"/>
      <c r="D28" s="45">
        <f>658+2883</f>
        <v>3541</v>
      </c>
      <c r="E28" s="45">
        <f>615+2315</f>
        <v>2930</v>
      </c>
    </row>
    <row r="29" spans="2:5" ht="15" customHeight="1">
      <c r="B29" s="12" t="s">
        <v>32</v>
      </c>
      <c r="C29" s="33"/>
      <c r="D29" s="45">
        <f>-(7660+2888)+251+377</f>
        <v>-9920</v>
      </c>
      <c r="E29" s="45">
        <f>-(6525+1074+61)+250</f>
        <v>-7410</v>
      </c>
    </row>
    <row r="30" spans="2:5" ht="15" customHeight="1">
      <c r="B30" s="13" t="s">
        <v>33</v>
      </c>
      <c r="C30" s="34"/>
      <c r="D30" s="45">
        <v>28536</v>
      </c>
      <c r="E30" s="45">
        <v>25790</v>
      </c>
    </row>
    <row r="31" spans="2:5" ht="15" customHeight="1">
      <c r="B31" s="19" t="s">
        <v>34</v>
      </c>
      <c r="C31" s="41"/>
      <c r="D31" s="46">
        <v>-6011</v>
      </c>
      <c r="E31" s="46">
        <v>4153</v>
      </c>
    </row>
    <row r="32" spans="2:5" ht="15" customHeight="1">
      <c r="B32" s="14" t="s">
        <v>13</v>
      </c>
      <c r="C32" s="40">
        <v>10</v>
      </c>
      <c r="D32" s="47">
        <f>SUM(D27:D31)</f>
        <v>22726</v>
      </c>
      <c r="E32" s="47">
        <f>SUM(E27:E31)</f>
        <v>32043</v>
      </c>
    </row>
    <row r="33" spans="2:5" ht="15" customHeight="1">
      <c r="B33" s="20" t="s">
        <v>35</v>
      </c>
      <c r="C33" s="40">
        <v>11</v>
      </c>
      <c r="D33" s="47">
        <v>17221</v>
      </c>
      <c r="E33" s="47">
        <v>20425</v>
      </c>
    </row>
    <row r="34" spans="2:5" ht="15" customHeight="1">
      <c r="B34" s="14" t="s">
        <v>11</v>
      </c>
      <c r="C34" s="42"/>
      <c r="D34" s="48">
        <f>+D32+D33</f>
        <v>39947</v>
      </c>
      <c r="E34" s="48">
        <f>+E32+E33</f>
        <v>52468</v>
      </c>
    </row>
    <row r="35" spans="2:5" ht="15" customHeight="1">
      <c r="B35" s="11" t="s">
        <v>6</v>
      </c>
      <c r="C35" s="42"/>
      <c r="D35" s="44"/>
      <c r="E35" s="44"/>
    </row>
    <row r="36" spans="2:5" ht="15" customHeight="1">
      <c r="B36" s="12" t="s">
        <v>14</v>
      </c>
      <c r="C36" s="37">
        <v>12</v>
      </c>
      <c r="D36" s="45">
        <v>0</v>
      </c>
      <c r="E36" s="45">
        <f>5939-E37</f>
        <v>123</v>
      </c>
    </row>
    <row r="37" spans="2:5" ht="15" customHeight="1">
      <c r="B37" s="12" t="s">
        <v>15</v>
      </c>
      <c r="C37" s="37">
        <v>13</v>
      </c>
      <c r="D37" s="45">
        <v>5270</v>
      </c>
      <c r="E37" s="45">
        <f>578+5238</f>
        <v>5816</v>
      </c>
    </row>
    <row r="38" spans="2:5" ht="15" customHeight="1">
      <c r="B38" s="22" t="s">
        <v>26</v>
      </c>
      <c r="C38" s="37">
        <v>14</v>
      </c>
      <c r="D38" s="45">
        <v>212</v>
      </c>
      <c r="E38" s="45">
        <v>312</v>
      </c>
    </row>
    <row r="39" spans="2:5" ht="15" customHeight="1">
      <c r="B39" s="20" t="s">
        <v>7</v>
      </c>
      <c r="C39" s="40"/>
      <c r="D39" s="47">
        <f>SUM(D36:D38)</f>
        <v>5482</v>
      </c>
      <c r="E39" s="47">
        <f>SUM(E36:E38)</f>
        <v>6251</v>
      </c>
    </row>
    <row r="40" spans="2:5" ht="15" customHeight="1">
      <c r="B40" s="11" t="s">
        <v>8</v>
      </c>
      <c r="C40" s="42"/>
      <c r="D40" s="44"/>
      <c r="E40" s="44"/>
    </row>
    <row r="41" spans="2:5" ht="15" customHeight="1">
      <c r="B41" s="22" t="s">
        <v>26</v>
      </c>
      <c r="C41" s="37">
        <v>14</v>
      </c>
      <c r="D41" s="45">
        <v>1</v>
      </c>
      <c r="E41" s="45">
        <v>3997</v>
      </c>
    </row>
    <row r="42" spans="2:5" ht="15" customHeight="1">
      <c r="B42" s="22" t="s">
        <v>36</v>
      </c>
      <c r="C42" s="37">
        <v>15</v>
      </c>
      <c r="D42" s="49">
        <v>166</v>
      </c>
      <c r="E42" s="49">
        <f>1741-E43</f>
        <v>1275.6</v>
      </c>
    </row>
    <row r="43" spans="2:5" ht="15" customHeight="1">
      <c r="B43" s="22" t="s">
        <v>37</v>
      </c>
      <c r="C43" s="37">
        <v>15</v>
      </c>
      <c r="D43" s="49">
        <v>1</v>
      </c>
      <c r="E43" s="49">
        <f>465.4</f>
        <v>465.4</v>
      </c>
    </row>
    <row r="44" spans="2:5" ht="15" customHeight="1">
      <c r="B44" s="22" t="s">
        <v>38</v>
      </c>
      <c r="C44" s="37">
        <v>15</v>
      </c>
      <c r="D44" s="49">
        <v>2293</v>
      </c>
      <c r="E44" s="49">
        <v>2771</v>
      </c>
    </row>
    <row r="45" spans="2:5" ht="15" customHeight="1">
      <c r="B45" s="60" t="s">
        <v>39</v>
      </c>
      <c r="C45" s="38">
        <v>16</v>
      </c>
      <c r="D45" s="50">
        <v>5803</v>
      </c>
      <c r="E45" s="50">
        <v>0</v>
      </c>
    </row>
    <row r="46" spans="2:5" ht="15" customHeight="1">
      <c r="B46" s="20" t="s">
        <v>12</v>
      </c>
      <c r="C46" s="40"/>
      <c r="D46" s="47">
        <f>SUM(D40:D45)</f>
        <v>8264</v>
      </c>
      <c r="E46" s="47">
        <f>SUM(E40:E45)</f>
        <v>8509</v>
      </c>
    </row>
    <row r="47" spans="2:5" ht="24" customHeight="1">
      <c r="B47" s="20" t="s">
        <v>9</v>
      </c>
      <c r="C47" s="43"/>
      <c r="D47" s="47">
        <f>+D32+D33+D39+D46</f>
        <v>53693</v>
      </c>
      <c r="E47" s="47">
        <f>+E32+E33+E39+E46</f>
        <v>67228</v>
      </c>
    </row>
    <row r="48" spans="2:5" ht="12">
      <c r="B48" s="15"/>
      <c r="C48" s="15"/>
      <c r="D48" s="21"/>
      <c r="E48" s="21"/>
    </row>
    <row r="49" spans="2:5" ht="12">
      <c r="B49" s="15"/>
      <c r="C49" s="15"/>
      <c r="D49" s="16"/>
      <c r="E49" s="16"/>
    </row>
    <row r="50" spans="2:5" ht="12">
      <c r="B50" s="15"/>
      <c r="C50" s="15"/>
      <c r="D50" s="16"/>
      <c r="E50" s="16"/>
    </row>
    <row r="51" spans="2:5" ht="12">
      <c r="B51" s="15"/>
      <c r="C51" s="15"/>
      <c r="D51" s="16"/>
      <c r="E51" s="16"/>
    </row>
    <row r="52" spans="2:5" ht="12">
      <c r="B52" s="15"/>
      <c r="C52" s="15"/>
      <c r="D52" s="16"/>
      <c r="E52" s="16"/>
    </row>
    <row r="53" spans="2:5" ht="12">
      <c r="B53" s="15"/>
      <c r="C53" s="15"/>
      <c r="D53" s="16"/>
      <c r="E53" s="16"/>
    </row>
    <row r="54" spans="2:5" ht="12">
      <c r="B54" s="15"/>
      <c r="C54" s="15"/>
      <c r="D54" s="16"/>
      <c r="E54" s="16"/>
    </row>
    <row r="55" spans="2:5" ht="12">
      <c r="B55" s="15"/>
      <c r="C55" s="15"/>
      <c r="D55" s="16"/>
      <c r="E55" s="16"/>
    </row>
    <row r="56" spans="2:5" ht="12">
      <c r="B56" s="15"/>
      <c r="C56" s="15"/>
      <c r="D56" s="16"/>
      <c r="E56" s="16"/>
    </row>
    <row r="57" spans="2:5" ht="12">
      <c r="B57" s="15"/>
      <c r="C57" s="15"/>
      <c r="D57" s="16"/>
      <c r="E57" s="16"/>
    </row>
    <row r="58" spans="2:5" ht="12">
      <c r="B58" s="15"/>
      <c r="C58" s="15"/>
      <c r="D58" s="16"/>
      <c r="E58" s="16"/>
    </row>
    <row r="59" spans="2:5" ht="12">
      <c r="B59" s="15"/>
      <c r="C59" s="15"/>
      <c r="D59" s="16"/>
      <c r="E59" s="16"/>
    </row>
    <row r="60" spans="2:5" ht="12">
      <c r="B60" s="15"/>
      <c r="C60" s="15"/>
      <c r="D60" s="16"/>
      <c r="E60" s="16"/>
    </row>
    <row r="61" spans="2:5" ht="12">
      <c r="B61" s="15"/>
      <c r="C61" s="15"/>
      <c r="D61" s="16"/>
      <c r="E61" s="16"/>
    </row>
    <row r="62" spans="2:5" ht="12">
      <c r="B62" s="15"/>
      <c r="C62" s="15"/>
      <c r="D62" s="16"/>
      <c r="E62" s="16"/>
    </row>
    <row r="63" spans="2:5" ht="12">
      <c r="B63" s="15"/>
      <c r="C63" s="15"/>
      <c r="D63" s="16"/>
      <c r="E63" s="16"/>
    </row>
    <row r="64" spans="2:5" ht="12">
      <c r="B64" s="15"/>
      <c r="C64" s="15"/>
      <c r="D64" s="16"/>
      <c r="E64" s="16"/>
    </row>
    <row r="65" spans="2:5" ht="12">
      <c r="B65" s="15"/>
      <c r="C65" s="15"/>
      <c r="D65" s="16"/>
      <c r="E65" s="16"/>
    </row>
    <row r="66" spans="2:5" ht="12">
      <c r="B66" s="15"/>
      <c r="C66" s="15"/>
      <c r="D66" s="16"/>
      <c r="E66" s="16"/>
    </row>
    <row r="67" spans="2:5" ht="12">
      <c r="B67" s="15"/>
      <c r="C67" s="15"/>
      <c r="D67" s="16"/>
      <c r="E67" s="16"/>
    </row>
    <row r="68" spans="2:5" ht="12">
      <c r="B68" s="15"/>
      <c r="C68" s="15"/>
      <c r="D68" s="16"/>
      <c r="E68" s="16"/>
    </row>
    <row r="69" spans="2:5" ht="12">
      <c r="B69" s="15"/>
      <c r="C69" s="15"/>
      <c r="D69" s="16"/>
      <c r="E69" s="16"/>
    </row>
    <row r="70" spans="2:5" ht="12">
      <c r="B70" s="15"/>
      <c r="C70" s="15"/>
      <c r="D70" s="16"/>
      <c r="E70" s="16"/>
    </row>
    <row r="71" spans="2:5" ht="12">
      <c r="B71" s="15"/>
      <c r="C71" s="15"/>
      <c r="D71" s="16"/>
      <c r="E71" s="16"/>
    </row>
    <row r="72" spans="2:5" ht="12">
      <c r="B72" s="15"/>
      <c r="C72" s="15"/>
      <c r="D72" s="16"/>
      <c r="E72" s="16"/>
    </row>
    <row r="73" spans="2:5" ht="12">
      <c r="B73" s="15"/>
      <c r="C73" s="15"/>
      <c r="D73" s="16"/>
      <c r="E73" s="16"/>
    </row>
    <row r="74" spans="2:5" ht="12">
      <c r="B74" s="15"/>
      <c r="C74" s="15"/>
      <c r="D74" s="16"/>
      <c r="E74" s="16"/>
    </row>
    <row r="75" spans="2:5" ht="12">
      <c r="B75" s="15"/>
      <c r="C75" s="15"/>
      <c r="D75" s="16"/>
      <c r="E75" s="16"/>
    </row>
    <row r="76" spans="2:5" ht="12">
      <c r="B76" s="15"/>
      <c r="C76" s="15"/>
      <c r="D76" s="16"/>
      <c r="E76" s="16"/>
    </row>
    <row r="77" spans="2:5" ht="12">
      <c r="B77" s="15"/>
      <c r="C77" s="15"/>
      <c r="D77" s="16"/>
      <c r="E77" s="16"/>
    </row>
    <row r="78" spans="2:5" ht="12">
      <c r="B78" s="15"/>
      <c r="C78" s="15"/>
      <c r="D78" s="16"/>
      <c r="E78" s="16"/>
    </row>
    <row r="79" spans="2:5" ht="12">
      <c r="B79" s="15"/>
      <c r="C79" s="15"/>
      <c r="D79" s="16"/>
      <c r="E79" s="16"/>
    </row>
    <row r="80" spans="2:5" ht="12">
      <c r="B80" s="15"/>
      <c r="C80" s="15"/>
      <c r="D80" s="16"/>
      <c r="E80" s="16"/>
    </row>
    <row r="81" spans="2:5" ht="12">
      <c r="B81" s="15"/>
      <c r="C81" s="15"/>
      <c r="D81" s="16"/>
      <c r="E81" s="16"/>
    </row>
    <row r="82" spans="2:5" ht="12">
      <c r="B82" s="15"/>
      <c r="C82" s="15"/>
      <c r="D82" s="16"/>
      <c r="E82" s="16"/>
    </row>
    <row r="83" spans="2:5" ht="12">
      <c r="B83" s="15"/>
      <c r="C83" s="15"/>
      <c r="D83" s="16"/>
      <c r="E83" s="16"/>
    </row>
    <row r="84" spans="2:5" ht="12">
      <c r="B84" s="15"/>
      <c r="C84" s="15"/>
      <c r="D84" s="16"/>
      <c r="E84" s="16"/>
    </row>
    <row r="85" spans="2:5" ht="12">
      <c r="B85" s="15"/>
      <c r="C85" s="15"/>
      <c r="D85" s="16"/>
      <c r="E85" s="16"/>
    </row>
  </sheetData>
  <sheetProtection/>
  <printOptions horizontalCentered="1"/>
  <pageMargins left="0" right="0" top="0.3937007874015748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BALLOUX</cp:lastModifiedBy>
  <cp:lastPrinted>2009-04-29T07:59:23Z</cp:lastPrinted>
  <dcterms:created xsi:type="dcterms:W3CDTF">1999-03-17T13:36:28Z</dcterms:created>
  <dcterms:modified xsi:type="dcterms:W3CDTF">2009-05-09T11:58:52Z</dcterms:modified>
  <cp:category/>
  <cp:version/>
  <cp:contentType/>
  <cp:contentStatus/>
</cp:coreProperties>
</file>